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Frankenstein Desktop\Business\Writing Career Stuff\"/>
    </mc:Choice>
  </mc:AlternateContent>
  <xr:revisionPtr revIDLastSave="0" documentId="13_ncr:1_{2C8D9F02-3D7F-49DA-8D0A-2863C4BFA3D1}" xr6:coauthVersionLast="47" xr6:coauthVersionMax="47" xr10:uidLastSave="{00000000-0000-0000-0000-000000000000}"/>
  <bookViews>
    <workbookView xWindow="-108" yWindow="-108" windowWidth="23256" windowHeight="13176" xr2:uid="{1E99231B-22E2-4C13-8FDC-137312DAD689}"/>
  </bookViews>
  <sheets>
    <sheet name="Index" sheetId="7" r:id="rId1"/>
    <sheet name="Active Submissions" sheetId="1" r:id="rId2"/>
    <sheet name="Active Submissions List" sheetId="8" r:id="rId3"/>
    <sheet name="Query Submissions" sheetId="9" r:id="rId4"/>
    <sheet name="Agent Reference" sheetId="10" r:id="rId5"/>
    <sheet name="Submission Planner" sheetId="11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80" i="9" l="1"/>
  <c r="H179" i="9"/>
  <c r="H178" i="9"/>
  <c r="H177" i="9"/>
  <c r="H176" i="9"/>
  <c r="H175" i="9"/>
  <c r="H174" i="9"/>
  <c r="H173" i="9"/>
  <c r="H172" i="9"/>
  <c r="H171" i="9"/>
  <c r="H170" i="9"/>
  <c r="H169" i="9"/>
  <c r="H168" i="9"/>
  <c r="H167" i="9"/>
  <c r="H166" i="9"/>
  <c r="H165" i="9"/>
  <c r="H164" i="9"/>
  <c r="H163" i="9"/>
  <c r="H162" i="9"/>
  <c r="H161" i="9"/>
  <c r="H160" i="9"/>
  <c r="H159" i="9"/>
  <c r="H158" i="9"/>
  <c r="H157" i="9"/>
  <c r="H156" i="9"/>
  <c r="H155" i="9"/>
  <c r="H154" i="9"/>
  <c r="H153" i="9"/>
  <c r="H152" i="9"/>
  <c r="H151" i="9"/>
  <c r="H150" i="9"/>
  <c r="H149" i="9"/>
  <c r="H148" i="9"/>
  <c r="H147" i="9"/>
  <c r="H146" i="9"/>
  <c r="H145" i="9"/>
  <c r="H144" i="9"/>
  <c r="H143" i="9"/>
  <c r="H142" i="9"/>
  <c r="H141" i="9"/>
  <c r="H140" i="9"/>
  <c r="H139" i="9"/>
  <c r="H138" i="9"/>
  <c r="H137" i="9"/>
  <c r="H136" i="9"/>
  <c r="H135" i="9"/>
  <c r="H134" i="9"/>
  <c r="H133" i="9"/>
  <c r="H132" i="9"/>
  <c r="H131" i="9"/>
  <c r="H130" i="9"/>
  <c r="H129" i="9"/>
  <c r="H128" i="9"/>
  <c r="H127" i="9"/>
  <c r="H126" i="9"/>
  <c r="H125" i="9"/>
  <c r="H124" i="9"/>
  <c r="H123" i="9"/>
  <c r="H122" i="9"/>
  <c r="H121" i="9"/>
  <c r="H120" i="9"/>
  <c r="H119" i="9"/>
  <c r="H118" i="9"/>
  <c r="H117" i="9"/>
  <c r="H116" i="9"/>
  <c r="H115" i="9"/>
  <c r="H114" i="9"/>
  <c r="H113" i="9"/>
  <c r="H112" i="9"/>
  <c r="H111" i="9"/>
  <c r="H110" i="9"/>
  <c r="H109" i="9"/>
  <c r="H108" i="9"/>
  <c r="H107" i="9"/>
  <c r="H106" i="9"/>
  <c r="H105" i="9"/>
  <c r="H104" i="9"/>
  <c r="H103" i="9"/>
  <c r="H102" i="9"/>
  <c r="H101" i="9"/>
  <c r="H100" i="9"/>
  <c r="H99" i="9"/>
  <c r="H98" i="9"/>
  <c r="H97" i="9"/>
  <c r="H96" i="9"/>
  <c r="H95" i="9"/>
  <c r="H94" i="9"/>
  <c r="H93" i="9"/>
  <c r="H92" i="9"/>
  <c r="H91" i="9"/>
  <c r="H90" i="9"/>
  <c r="H89" i="9"/>
  <c r="H88" i="9"/>
  <c r="H87" i="9"/>
  <c r="H86" i="9"/>
  <c r="H85" i="9"/>
  <c r="H84" i="9"/>
  <c r="H83" i="9"/>
  <c r="H82" i="9"/>
  <c r="H81" i="9"/>
  <c r="H80" i="9"/>
  <c r="H79" i="9"/>
  <c r="H78" i="9"/>
  <c r="H77" i="9"/>
  <c r="H76" i="9"/>
  <c r="H75" i="9"/>
  <c r="H74" i="9"/>
  <c r="H73" i="9"/>
  <c r="H72" i="9"/>
  <c r="H71" i="9"/>
  <c r="H70" i="9"/>
  <c r="H69" i="9"/>
  <c r="H68" i="9"/>
  <c r="H67" i="9"/>
  <c r="H66" i="9"/>
  <c r="H65" i="9"/>
  <c r="H64" i="9"/>
  <c r="H63" i="9"/>
  <c r="H62" i="9"/>
  <c r="H61" i="9"/>
  <c r="H60" i="9"/>
  <c r="H59" i="9"/>
  <c r="H58" i="9"/>
  <c r="H57" i="9"/>
  <c r="H56" i="9"/>
  <c r="H55" i="9"/>
  <c r="H54" i="9"/>
  <c r="H53" i="9"/>
  <c r="H52" i="9"/>
  <c r="H51" i="9"/>
  <c r="H50" i="9"/>
  <c r="H49" i="9"/>
  <c r="H48" i="9"/>
  <c r="H47" i="9"/>
  <c r="H46" i="9"/>
  <c r="H45" i="9"/>
  <c r="H44" i="9"/>
  <c r="H43" i="9"/>
  <c r="H42" i="9"/>
  <c r="H41" i="9"/>
  <c r="H40" i="9"/>
  <c r="H39" i="9"/>
  <c r="H38" i="9"/>
  <c r="H37" i="9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H13" i="9"/>
  <c r="H12" i="9"/>
  <c r="O11" i="9"/>
  <c r="H11" i="9"/>
  <c r="O10" i="9"/>
  <c r="H10" i="9"/>
  <c r="H9" i="9"/>
  <c r="O8" i="9"/>
  <c r="H8" i="9"/>
  <c r="O7" i="9"/>
  <c r="H7" i="9"/>
  <c r="O6" i="9"/>
  <c r="H6" i="9"/>
  <c r="O5" i="9"/>
  <c r="H5" i="9"/>
  <c r="H4" i="9"/>
  <c r="H3" i="9"/>
  <c r="H2" i="9"/>
  <c r="O6" i="1"/>
  <c r="O5" i="1"/>
  <c r="O4" i="1"/>
  <c r="O3" i="1"/>
  <c r="O13" i="9" l="1"/>
  <c r="O16" i="9"/>
  <c r="O14" i="9"/>
  <c r="O12" i="9"/>
  <c r="O9" i="9"/>
  <c r="O15" i="9" s="1"/>
  <c r="O7" i="1"/>
  <c r="O9" i="1"/>
  <c r="O8" i="1"/>
</calcChain>
</file>

<file path=xl/sharedStrings.xml><?xml version="1.0" encoding="utf-8"?>
<sst xmlns="http://schemas.openxmlformats.org/spreadsheetml/2006/main" count="579" uniqueCount="104">
  <si>
    <t>Title</t>
  </si>
  <si>
    <t>Response by</t>
  </si>
  <si>
    <t>Accepted?</t>
  </si>
  <si>
    <t>Follow up?</t>
  </si>
  <si>
    <t>Journal</t>
  </si>
  <si>
    <t>Method of Submission</t>
  </si>
  <si>
    <t>No</t>
  </si>
  <si>
    <t>Website</t>
  </si>
  <si>
    <t>Yes</t>
  </si>
  <si>
    <t>Applied</t>
  </si>
  <si>
    <t>Referred Elsewhere</t>
  </si>
  <si>
    <t>Key</t>
  </si>
  <si>
    <t>Where to Submit</t>
  </si>
  <si>
    <t>Agent</t>
  </si>
  <si>
    <t>Agency</t>
  </si>
  <si>
    <t>Past Requests?</t>
  </si>
  <si>
    <t>Request to contact?</t>
  </si>
  <si>
    <t>Personal Connection?</t>
  </si>
  <si>
    <t>Contact</t>
  </si>
  <si>
    <t>Name</t>
  </si>
  <si>
    <t xml:space="preserve"> </t>
  </si>
  <si>
    <t>Active Submissions</t>
  </si>
  <si>
    <t>Agent Reference</t>
  </si>
  <si>
    <t>Recommended For Future Application</t>
  </si>
  <si>
    <t>N:</t>
  </si>
  <si>
    <t>Y:</t>
  </si>
  <si>
    <t>F:</t>
  </si>
  <si>
    <t>A:</t>
  </si>
  <si>
    <t>R:</t>
  </si>
  <si>
    <t>Tenuous Connection/Maybe</t>
  </si>
  <si>
    <t>M:</t>
  </si>
  <si>
    <t>i</t>
  </si>
  <si>
    <t>Paid?</t>
  </si>
  <si>
    <t>Stats</t>
  </si>
  <si>
    <t>Accept Rate:</t>
  </si>
  <si>
    <t>Decline Rate:</t>
  </si>
  <si>
    <t>Declined Total:</t>
  </si>
  <si>
    <t>Accepted Total:</t>
  </si>
  <si>
    <t>Total Responses:</t>
  </si>
  <si>
    <t>Total Submissions:</t>
  </si>
  <si>
    <t>Awaiting Response:</t>
  </si>
  <si>
    <t>Notes</t>
  </si>
  <si>
    <t>Type (Prose/Poetry/Nonfic)</t>
  </si>
  <si>
    <t>Submitted on</t>
  </si>
  <si>
    <t>Cost to submit?</t>
  </si>
  <si>
    <t>Requested More/Encouraged</t>
  </si>
  <si>
    <t>NA</t>
  </si>
  <si>
    <t>Short Story</t>
  </si>
  <si>
    <t>Active Submissions List</t>
  </si>
  <si>
    <t>Length</t>
  </si>
  <si>
    <t>Potential Future Markets</t>
  </si>
  <si>
    <t>Accepted In?</t>
  </si>
  <si>
    <t>Book</t>
  </si>
  <si>
    <t>Rep. Received</t>
  </si>
  <si>
    <t>Days Out</t>
  </si>
  <si>
    <t>Type</t>
  </si>
  <si>
    <t>Pages</t>
  </si>
  <si>
    <t>Query</t>
  </si>
  <si>
    <t>Criteria</t>
  </si>
  <si>
    <t>Data</t>
  </si>
  <si>
    <t>Accepted Pages:</t>
  </si>
  <si>
    <t>Accepted Full:</t>
  </si>
  <si>
    <t>Offers:</t>
  </si>
  <si>
    <t>Successes Total:</t>
  </si>
  <si>
    <t>Pages Request Rate</t>
  </si>
  <si>
    <t>Full Request Rate</t>
  </si>
  <si>
    <t>Total Success Rate:</t>
  </si>
  <si>
    <t>Yes - Pages</t>
  </si>
  <si>
    <t>Yes - Full</t>
  </si>
  <si>
    <t>Yes - Offer</t>
  </si>
  <si>
    <t>MegaAgency</t>
  </si>
  <si>
    <t>Mr. Agent Man</t>
  </si>
  <si>
    <t>Story</t>
  </si>
  <si>
    <t>Super Famous Journal</t>
  </si>
  <si>
    <t>Online</t>
  </si>
  <si>
    <t>By Feburary</t>
  </si>
  <si>
    <t>Maybe</t>
  </si>
  <si>
    <t>3000 Words</t>
  </si>
  <si>
    <t>Journal A, Weird Anthology, Potential Contest</t>
  </si>
  <si>
    <t>Relevant Stories</t>
  </si>
  <si>
    <t>Y: Next Project</t>
  </si>
  <si>
    <t>Famous Agency</t>
  </si>
  <si>
    <t>agency dot com</t>
  </si>
  <si>
    <t>email dot com</t>
  </si>
  <si>
    <t>Book One</t>
  </si>
  <si>
    <t>Y: Book Zero</t>
  </si>
  <si>
    <t>Y: Past Conference</t>
  </si>
  <si>
    <t>Badass Agent Lady</t>
  </si>
  <si>
    <t>Superstar Agency</t>
  </si>
  <si>
    <t>A: Never Responded</t>
  </si>
  <si>
    <t>N: Do Not Query</t>
  </si>
  <si>
    <t>Run By</t>
  </si>
  <si>
    <t>Due Date</t>
  </si>
  <si>
    <t>Open Date</t>
  </si>
  <si>
    <t>Open Now?</t>
  </si>
  <si>
    <t>Prize Money?</t>
  </si>
  <si>
    <t>Updated:
Jan 1, 2020</t>
  </si>
  <si>
    <t>Story to Submit?</t>
  </si>
  <si>
    <t>Use this form to write down journals you want to submit to, but don't have a story in mind for yet--or that you want to remember next month/year/season</t>
  </si>
  <si>
    <t>Agent Submissions</t>
  </si>
  <si>
    <t>Submission Planner</t>
  </si>
  <si>
    <t>Author Career Reference / By A. Penland</t>
  </si>
  <si>
    <t>Journal who asked you to submit again?</t>
  </si>
  <si>
    <t>Record 'em here!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</si>
</sst>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164" formatCode="&quot;$&quot;#,##0.00"/>
    <numFmt numFmtId="165" formatCode="mm/dd/yy;@"/>
    <numFmt numFmtId="166" formatCode="[$£-809]#,##0.00"/>
    <numFmt numFmtId="168" formatCode="#\ ???/???"/>
  </numFmts>
  <fonts count="2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2"/>
      <color theme="0"/>
      <name val="Josefin Sans"/>
    </font>
    <font>
      <sz val="11"/>
      <name val="Josefin Sans"/>
    </font>
    <font>
      <sz val="11"/>
      <color theme="1"/>
      <name val="Josefin Sans"/>
    </font>
    <font>
      <u/>
      <sz val="11"/>
      <name val="Josefin Sans"/>
    </font>
    <font>
      <b/>
      <sz val="16"/>
      <color theme="1"/>
      <name val="Josefin Sans"/>
    </font>
    <font>
      <b/>
      <sz val="11"/>
      <color theme="1"/>
      <name val="Josefin Sans"/>
    </font>
    <font>
      <u/>
      <sz val="11"/>
      <color theme="10"/>
      <name val="Josefin Sans"/>
    </font>
    <font>
      <sz val="28"/>
      <color theme="1"/>
      <name val="Josefin Sans"/>
    </font>
    <font>
      <b/>
      <sz val="11"/>
      <color theme="1"/>
      <name val="Josefin Sans Light"/>
    </font>
    <font>
      <sz val="11"/>
      <color theme="1"/>
      <name val="Josefin Sans Light"/>
    </font>
    <font>
      <b/>
      <sz val="20"/>
      <color theme="1"/>
      <name val="Josefin Sans"/>
    </font>
    <font>
      <sz val="11"/>
      <color theme="1"/>
      <name val="Josefin Sans Thin"/>
    </font>
    <font>
      <sz val="26"/>
      <color theme="1"/>
      <name val="Josefin Sans"/>
    </font>
    <font>
      <sz val="11"/>
      <name val="Josefin Sans Thin"/>
    </font>
    <font>
      <u/>
      <sz val="36"/>
      <name val="Josefin Sans Thin"/>
    </font>
    <font>
      <u/>
      <sz val="28"/>
      <name val="Josefin Sans Thin"/>
    </font>
    <font>
      <sz val="26"/>
      <name val="Josefin Sans Thin"/>
    </font>
  </fonts>
  <fills count="10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7" borderId="0" applyNumberFormat="0" applyBorder="0" applyAlignment="0" applyProtection="0"/>
  </cellStyleXfs>
  <cellXfs count="228">
    <xf numFmtId="0" fontId="0" fillId="0" borderId="0" xfId="0"/>
    <xf numFmtId="0" fontId="1" fillId="0" borderId="1" xfId="1" applyBorder="1"/>
    <xf numFmtId="0" fontId="3" fillId="4" borderId="10" xfId="1" applyFont="1" applyFill="1" applyBorder="1" applyAlignment="1">
      <alignment horizontal="center" vertical="center"/>
    </xf>
    <xf numFmtId="0" fontId="4" fillId="2" borderId="35" xfId="0" applyFont="1" applyFill="1" applyBorder="1"/>
    <xf numFmtId="0" fontId="4" fillId="2" borderId="36" xfId="0" applyFont="1" applyFill="1" applyBorder="1"/>
    <xf numFmtId="0" fontId="4" fillId="2" borderId="37" xfId="0" applyFont="1" applyFill="1" applyBorder="1"/>
    <xf numFmtId="0" fontId="4" fillId="2" borderId="38" xfId="0" applyFont="1" applyFill="1" applyBorder="1"/>
    <xf numFmtId="0" fontId="5" fillId="4" borderId="0" xfId="0" applyFont="1" applyFill="1"/>
    <xf numFmtId="0" fontId="7" fillId="3" borderId="10" xfId="0" applyFont="1" applyFill="1" applyBorder="1" applyAlignment="1">
      <alignment horizontal="center"/>
    </xf>
    <xf numFmtId="0" fontId="8" fillId="0" borderId="12" xfId="0" applyFont="1" applyBorder="1"/>
    <xf numFmtId="0" fontId="5" fillId="0" borderId="14" xfId="0" applyFont="1" applyBorder="1"/>
    <xf numFmtId="0" fontId="8" fillId="0" borderId="15" xfId="0" applyFont="1" applyBorder="1"/>
    <xf numFmtId="0" fontId="5" fillId="0" borderId="9" xfId="0" applyFont="1" applyBorder="1"/>
    <xf numFmtId="168" fontId="5" fillId="0" borderId="9" xfId="0" applyNumberFormat="1" applyFont="1" applyBorder="1"/>
    <xf numFmtId="0" fontId="8" fillId="0" borderId="16" xfId="0" applyFont="1" applyBorder="1"/>
    <xf numFmtId="168" fontId="5" fillId="0" borderId="18" xfId="0" applyNumberFormat="1" applyFont="1" applyBorder="1" applyAlignment="1">
      <alignment horizontal="right"/>
    </xf>
    <xf numFmtId="0" fontId="5" fillId="0" borderId="27" xfId="0" applyFont="1" applyBorder="1"/>
    <xf numFmtId="0" fontId="5" fillId="0" borderId="2" xfId="0" applyFont="1" applyBorder="1"/>
    <xf numFmtId="0" fontId="5" fillId="0" borderId="1" xfId="0" applyFont="1" applyBorder="1"/>
    <xf numFmtId="0" fontId="9" fillId="0" borderId="1" xfId="1" applyFont="1" applyBorder="1"/>
    <xf numFmtId="0" fontId="5" fillId="0" borderId="3" xfId="0" applyFont="1" applyBorder="1"/>
    <xf numFmtId="0" fontId="8" fillId="3" borderId="28" xfId="0" applyFont="1" applyFill="1" applyBorder="1" applyAlignment="1">
      <alignment horizontal="center"/>
    </xf>
    <xf numFmtId="0" fontId="8" fillId="3" borderId="30" xfId="0" applyFont="1" applyFill="1" applyBorder="1" applyAlignment="1">
      <alignment horizontal="center"/>
    </xf>
    <xf numFmtId="0" fontId="5" fillId="0" borderId="12" xfId="0" applyFont="1" applyBorder="1"/>
    <xf numFmtId="0" fontId="5" fillId="0" borderId="13" xfId="0" applyFont="1" applyBorder="1"/>
    <xf numFmtId="0" fontId="5" fillId="0" borderId="15" xfId="0" applyFont="1" applyBorder="1"/>
    <xf numFmtId="0" fontId="5" fillId="0" borderId="0" xfId="0" applyFont="1"/>
    <xf numFmtId="0" fontId="5" fillId="0" borderId="16" xfId="0" applyFont="1" applyBorder="1"/>
    <xf numFmtId="0" fontId="5" fillId="0" borderId="17" xfId="0" applyFont="1" applyBorder="1"/>
    <xf numFmtId="0" fontId="5" fillId="0" borderId="18" xfId="0" applyFont="1" applyBorder="1"/>
    <xf numFmtId="0" fontId="5" fillId="4" borderId="0" xfId="0" applyFont="1" applyFill="1" applyBorder="1"/>
    <xf numFmtId="0" fontId="8" fillId="4" borderId="0" xfId="0" applyFont="1" applyFill="1" applyBorder="1" applyAlignment="1">
      <alignment horizontal="center"/>
    </xf>
    <xf numFmtId="0" fontId="9" fillId="4" borderId="0" xfId="1" applyFont="1" applyFill="1" applyBorder="1"/>
    <xf numFmtId="0" fontId="3" fillId="4" borderId="0" xfId="1" applyFont="1" applyFill="1" applyAlignment="1">
      <alignment horizontal="center" vertical="center"/>
    </xf>
    <xf numFmtId="0" fontId="10" fillId="8" borderId="28" xfId="0" applyFont="1" applyFill="1" applyBorder="1" applyAlignment="1">
      <alignment horizontal="center" vertical="center"/>
    </xf>
    <xf numFmtId="0" fontId="10" fillId="8" borderId="30" xfId="0" applyFont="1" applyFill="1" applyBorder="1" applyAlignment="1">
      <alignment horizontal="center" vertical="center"/>
    </xf>
    <xf numFmtId="0" fontId="8" fillId="0" borderId="28" xfId="0" applyFont="1" applyBorder="1"/>
    <xf numFmtId="0" fontId="8" fillId="0" borderId="40" xfId="0" applyFont="1" applyBorder="1"/>
    <xf numFmtId="0" fontId="5" fillId="0" borderId="40" xfId="0" applyFont="1" applyBorder="1"/>
    <xf numFmtId="0" fontId="12" fillId="0" borderId="1" xfId="0" applyFont="1" applyBorder="1" applyAlignment="1">
      <alignment vertical="top"/>
    </xf>
    <xf numFmtId="0" fontId="8" fillId="0" borderId="39" xfId="0" applyFont="1" applyBorder="1" applyAlignment="1">
      <alignment vertical="top"/>
    </xf>
    <xf numFmtId="0" fontId="11" fillId="0" borderId="39" xfId="0" applyFont="1" applyBorder="1" applyAlignment="1">
      <alignment horizontal="left" vertical="top"/>
    </xf>
    <xf numFmtId="0" fontId="8" fillId="0" borderId="24" xfId="0" applyFont="1" applyFill="1" applyBorder="1" applyAlignment="1">
      <alignment vertical="top"/>
    </xf>
    <xf numFmtId="0" fontId="11" fillId="0" borderId="24" xfId="0" applyFont="1" applyFill="1" applyBorder="1" applyAlignment="1">
      <alignment horizontal="left" vertical="top"/>
    </xf>
    <xf numFmtId="0" fontId="12" fillId="0" borderId="1" xfId="0" applyFont="1" applyFill="1" applyBorder="1" applyAlignment="1">
      <alignment vertical="top"/>
    </xf>
    <xf numFmtId="0" fontId="8" fillId="0" borderId="25" xfId="0" applyFont="1" applyFill="1" applyBorder="1" applyAlignment="1">
      <alignment vertical="top"/>
    </xf>
    <xf numFmtId="0" fontId="11" fillId="0" borderId="25" xfId="0" applyFont="1" applyFill="1" applyBorder="1" applyAlignment="1">
      <alignment horizontal="left" vertical="top"/>
    </xf>
    <xf numFmtId="0" fontId="8" fillId="0" borderId="25" xfId="0" applyFont="1" applyFill="1" applyBorder="1" applyAlignment="1">
      <alignment vertical="top" wrapText="1"/>
    </xf>
    <xf numFmtId="3" fontId="11" fillId="0" borderId="25" xfId="0" applyNumberFormat="1" applyFont="1" applyFill="1" applyBorder="1" applyAlignment="1">
      <alignment horizontal="left" vertical="top" wrapText="1"/>
    </xf>
    <xf numFmtId="0" fontId="11" fillId="0" borderId="25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vertical="top" wrapText="1"/>
    </xf>
    <xf numFmtId="0" fontId="5" fillId="4" borderId="0" xfId="0" applyFont="1" applyFill="1" applyAlignment="1">
      <alignment vertical="top"/>
    </xf>
    <xf numFmtId="0" fontId="4" fillId="9" borderId="26" xfId="0" applyFont="1" applyFill="1" applyBorder="1" applyAlignment="1">
      <alignment vertical="top" wrapText="1"/>
    </xf>
    <xf numFmtId="0" fontId="4" fillId="9" borderId="29" xfId="0" applyFont="1" applyFill="1" applyBorder="1" applyAlignment="1">
      <alignment vertical="top" wrapText="1"/>
    </xf>
    <xf numFmtId="0" fontId="4" fillId="9" borderId="29" xfId="1" applyFont="1" applyFill="1" applyBorder="1" applyAlignment="1">
      <alignment vertical="top" wrapText="1"/>
    </xf>
    <xf numFmtId="14" fontId="4" fillId="9" borderId="29" xfId="0" applyNumberFormat="1" applyFont="1" applyFill="1" applyBorder="1" applyAlignment="1">
      <alignment horizontal="right" vertical="top" wrapText="1"/>
    </xf>
    <xf numFmtId="165" fontId="4" fillId="9" borderId="29" xfId="0" applyNumberFormat="1" applyFont="1" applyFill="1" applyBorder="1" applyAlignment="1">
      <alignment horizontal="left" vertical="top" wrapText="1"/>
    </xf>
    <xf numFmtId="14" fontId="4" fillId="9" borderId="29" xfId="0" applyNumberFormat="1" applyFont="1" applyFill="1" applyBorder="1" applyAlignment="1">
      <alignment horizontal="left" vertical="top" wrapText="1"/>
    </xf>
    <xf numFmtId="1" fontId="4" fillId="9" borderId="29" xfId="0" applyNumberFormat="1" applyFont="1" applyFill="1" applyBorder="1" applyAlignment="1">
      <alignment horizontal="left" vertical="top" wrapText="1"/>
    </xf>
    <xf numFmtId="14" fontId="4" fillId="9" borderId="29" xfId="0" applyNumberFormat="1" applyFont="1" applyFill="1" applyBorder="1" applyAlignment="1">
      <alignment vertical="top" wrapText="1"/>
    </xf>
    <xf numFmtId="14" fontId="4" fillId="9" borderId="27" xfId="0" applyNumberFormat="1" applyFont="1" applyFill="1" applyBorder="1" applyAlignment="1">
      <alignment vertical="top" wrapText="1"/>
    </xf>
    <xf numFmtId="0" fontId="4" fillId="9" borderId="32" xfId="0" applyFont="1" applyFill="1" applyBorder="1" applyAlignment="1">
      <alignment vertical="top" wrapText="1"/>
    </xf>
    <xf numFmtId="0" fontId="13" fillId="3" borderId="10" xfId="0" applyFont="1" applyFill="1" applyBorder="1" applyAlignment="1">
      <alignment horizontal="center" vertical="center"/>
    </xf>
    <xf numFmtId="0" fontId="5" fillId="4" borderId="0" xfId="0" applyFont="1" applyFill="1" applyAlignment="1">
      <alignment vertical="center"/>
    </xf>
    <xf numFmtId="0" fontId="4" fillId="9" borderId="2" xfId="0" applyFont="1" applyFill="1" applyBorder="1" applyAlignment="1">
      <alignment vertical="top" wrapText="1"/>
    </xf>
    <xf numFmtId="0" fontId="4" fillId="9" borderId="1" xfId="0" applyFont="1" applyFill="1" applyBorder="1" applyAlignment="1">
      <alignment vertical="top" wrapText="1"/>
    </xf>
    <xf numFmtId="14" fontId="4" fillId="9" borderId="1" xfId="0" applyNumberFormat="1" applyFont="1" applyFill="1" applyBorder="1" applyAlignment="1">
      <alignment horizontal="right" vertical="top" wrapText="1"/>
    </xf>
    <xf numFmtId="165" fontId="4" fillId="9" borderId="1" xfId="0" applyNumberFormat="1" applyFont="1" applyFill="1" applyBorder="1" applyAlignment="1">
      <alignment horizontal="left" vertical="top" wrapText="1"/>
    </xf>
    <xf numFmtId="14" fontId="4" fillId="9" borderId="1" xfId="0" applyNumberFormat="1" applyFont="1" applyFill="1" applyBorder="1" applyAlignment="1">
      <alignment horizontal="left" vertical="top" wrapText="1"/>
    </xf>
    <xf numFmtId="1" fontId="4" fillId="9" borderId="1" xfId="0" applyNumberFormat="1" applyFont="1" applyFill="1" applyBorder="1" applyAlignment="1">
      <alignment horizontal="left" vertical="top" wrapText="1"/>
    </xf>
    <xf numFmtId="0" fontId="4" fillId="9" borderId="3" xfId="0" applyFont="1" applyFill="1" applyBorder="1" applyAlignment="1">
      <alignment vertical="top" wrapText="1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13" xfId="0" applyFont="1" applyBorder="1" applyAlignment="1">
      <alignment horizontal="right" vertical="center"/>
    </xf>
    <xf numFmtId="0" fontId="5" fillId="0" borderId="13" xfId="0" applyFont="1" applyBorder="1" applyAlignment="1">
      <alignment horizontal="left" vertical="center"/>
    </xf>
    <xf numFmtId="0" fontId="4" fillId="9" borderId="1" xfId="1" applyFont="1" applyFill="1" applyBorder="1" applyAlignment="1">
      <alignment vertical="top" wrapText="1"/>
    </xf>
    <xf numFmtId="14" fontId="4" fillId="9" borderId="1" xfId="0" applyNumberFormat="1" applyFont="1" applyFill="1" applyBorder="1" applyAlignment="1">
      <alignment vertical="top" wrapText="1"/>
    </xf>
    <xf numFmtId="164" fontId="4" fillId="9" borderId="3" xfId="0" applyNumberFormat="1" applyFont="1" applyFill="1" applyBorder="1" applyAlignment="1">
      <alignment vertical="top" wrapText="1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14" fontId="4" fillId="9" borderId="3" xfId="0" applyNumberFormat="1" applyFont="1" applyFill="1" applyBorder="1" applyAlignment="1">
      <alignment vertical="top" wrapText="1"/>
    </xf>
    <xf numFmtId="12" fontId="5" fillId="0" borderId="0" xfId="0" applyNumberFormat="1" applyFont="1" applyAlignment="1">
      <alignment horizontal="left" vertical="center"/>
    </xf>
    <xf numFmtId="13" fontId="5" fillId="0" borderId="0" xfId="0" applyNumberFormat="1" applyFont="1" applyAlignment="1">
      <alignment horizontal="left" vertical="center"/>
    </xf>
    <xf numFmtId="14" fontId="4" fillId="9" borderId="32" xfId="0" applyNumberFormat="1" applyFont="1" applyFill="1" applyBorder="1" applyAlignment="1">
      <alignment vertical="top" wrapText="1"/>
    </xf>
    <xf numFmtId="0" fontId="4" fillId="9" borderId="31" xfId="0" applyFont="1" applyFill="1" applyBorder="1" applyAlignment="1">
      <alignment vertical="top" wrapText="1"/>
    </xf>
    <xf numFmtId="14" fontId="4" fillId="9" borderId="32" xfId="0" applyNumberFormat="1" applyFont="1" applyFill="1" applyBorder="1" applyAlignment="1">
      <alignment horizontal="right" vertical="top" wrapText="1"/>
    </xf>
    <xf numFmtId="14" fontId="4" fillId="9" borderId="32" xfId="0" applyNumberFormat="1" applyFont="1" applyFill="1" applyBorder="1" applyAlignment="1">
      <alignment horizontal="left" vertical="top" wrapText="1"/>
    </xf>
    <xf numFmtId="1" fontId="4" fillId="9" borderId="32" xfId="0" applyNumberFormat="1" applyFont="1" applyFill="1" applyBorder="1" applyAlignment="1">
      <alignment horizontal="left" vertical="top" wrapText="1"/>
    </xf>
    <xf numFmtId="165" fontId="4" fillId="9" borderId="32" xfId="0" applyNumberFormat="1" applyFont="1" applyFill="1" applyBorder="1" applyAlignment="1">
      <alignment horizontal="left" vertical="top" wrapText="1"/>
    </xf>
    <xf numFmtId="0" fontId="4" fillId="9" borderId="34" xfId="0" applyFont="1" applyFill="1" applyBorder="1" applyAlignment="1">
      <alignment vertical="top" wrapText="1"/>
    </xf>
    <xf numFmtId="0" fontId="6" fillId="9" borderId="32" xfId="1" applyFont="1" applyFill="1" applyBorder="1" applyAlignment="1">
      <alignment vertical="top" wrapText="1"/>
    </xf>
    <xf numFmtId="0" fontId="4" fillId="9" borderId="32" xfId="1" applyFont="1" applyFill="1" applyBorder="1" applyAlignment="1">
      <alignment vertical="top" wrapText="1"/>
    </xf>
    <xf numFmtId="17" fontId="4" fillId="9" borderId="32" xfId="0" applyNumberFormat="1" applyFont="1" applyFill="1" applyBorder="1" applyAlignment="1">
      <alignment vertical="top" wrapText="1"/>
    </xf>
    <xf numFmtId="17" fontId="4" fillId="9" borderId="34" xfId="0" applyNumberFormat="1" applyFont="1" applyFill="1" applyBorder="1" applyAlignment="1">
      <alignment vertical="top" wrapText="1"/>
    </xf>
    <xf numFmtId="14" fontId="4" fillId="9" borderId="34" xfId="0" applyNumberFormat="1" applyFont="1" applyFill="1" applyBorder="1" applyAlignment="1">
      <alignment vertical="top" wrapText="1"/>
    </xf>
    <xf numFmtId="164" fontId="4" fillId="9" borderId="34" xfId="0" applyNumberFormat="1" applyFont="1" applyFill="1" applyBorder="1" applyAlignment="1">
      <alignment vertical="top" wrapText="1"/>
    </xf>
    <xf numFmtId="0" fontId="4" fillId="9" borderId="32" xfId="2" applyFont="1" applyFill="1" applyBorder="1" applyAlignment="1">
      <alignment vertical="top" wrapText="1"/>
    </xf>
    <xf numFmtId="17" fontId="4" fillId="9" borderId="1" xfId="0" applyNumberFormat="1" applyFont="1" applyFill="1" applyBorder="1" applyAlignment="1">
      <alignment vertical="top" wrapText="1"/>
    </xf>
    <xf numFmtId="165" fontId="4" fillId="9" borderId="32" xfId="0" applyNumberFormat="1" applyFont="1" applyFill="1" applyBorder="1" applyAlignment="1">
      <alignment horizontal="right" vertical="top" wrapText="1"/>
    </xf>
    <xf numFmtId="165" fontId="4" fillId="9" borderId="34" xfId="0" applyNumberFormat="1" applyFont="1" applyFill="1" applyBorder="1" applyAlignment="1">
      <alignment horizontal="right" vertical="top" wrapText="1"/>
    </xf>
    <xf numFmtId="14" fontId="9" fillId="9" borderId="34" xfId="1" applyNumberFormat="1" applyFont="1" applyFill="1" applyBorder="1" applyAlignment="1">
      <alignment vertical="top" wrapText="1"/>
    </xf>
    <xf numFmtId="14" fontId="4" fillId="9" borderId="32" xfId="1" applyNumberFormat="1" applyFont="1" applyFill="1" applyBorder="1" applyAlignment="1">
      <alignment horizontal="right" vertical="top" wrapText="1"/>
    </xf>
    <xf numFmtId="14" fontId="4" fillId="9" borderId="32" xfId="1" applyNumberFormat="1" applyFont="1" applyFill="1" applyBorder="1" applyAlignment="1">
      <alignment vertical="top" wrapText="1"/>
    </xf>
    <xf numFmtId="1" fontId="4" fillId="9" borderId="32" xfId="1" applyNumberFormat="1" applyFont="1" applyFill="1" applyBorder="1" applyAlignment="1">
      <alignment vertical="top" wrapText="1"/>
    </xf>
    <xf numFmtId="1" fontId="4" fillId="9" borderId="32" xfId="0" applyNumberFormat="1" applyFont="1" applyFill="1" applyBorder="1" applyAlignment="1">
      <alignment vertical="top" wrapText="1"/>
    </xf>
    <xf numFmtId="165" fontId="4" fillId="9" borderId="34" xfId="0" applyNumberFormat="1" applyFont="1" applyFill="1" applyBorder="1" applyAlignment="1">
      <alignment vertical="top" wrapText="1"/>
    </xf>
    <xf numFmtId="14" fontId="9" fillId="9" borderId="32" xfId="1" applyNumberFormat="1" applyFont="1" applyFill="1" applyBorder="1" applyAlignment="1">
      <alignment vertical="top" wrapText="1"/>
    </xf>
    <xf numFmtId="0" fontId="5" fillId="4" borderId="0" xfId="0" applyFont="1" applyFill="1" applyAlignment="1">
      <alignment vertical="top" wrapText="1"/>
    </xf>
    <xf numFmtId="14" fontId="5" fillId="4" borderId="0" xfId="0" applyNumberFormat="1" applyFont="1" applyFill="1" applyAlignment="1">
      <alignment horizontal="right" vertical="top" wrapText="1"/>
    </xf>
    <xf numFmtId="14" fontId="5" fillId="4" borderId="0" xfId="0" applyNumberFormat="1" applyFont="1" applyFill="1" applyAlignment="1">
      <alignment vertical="top" wrapText="1"/>
    </xf>
    <xf numFmtId="1" fontId="5" fillId="4" borderId="0" xfId="0" applyNumberFormat="1" applyFont="1" applyFill="1" applyAlignment="1">
      <alignment vertical="top" wrapText="1"/>
    </xf>
    <xf numFmtId="0" fontId="3" fillId="4" borderId="0" xfId="1" applyFont="1" applyFill="1" applyBorder="1" applyAlignment="1">
      <alignment horizontal="center" vertical="top"/>
    </xf>
    <xf numFmtId="0" fontId="4" fillId="2" borderId="21" xfId="0" applyFont="1" applyFill="1" applyBorder="1" applyAlignment="1">
      <alignment vertical="top" wrapText="1"/>
    </xf>
    <xf numFmtId="0" fontId="4" fillId="2" borderId="22" xfId="0" applyFont="1" applyFill="1" applyBorder="1" applyAlignment="1">
      <alignment vertical="top" wrapText="1"/>
    </xf>
    <xf numFmtId="14" fontId="4" fillId="2" borderId="22" xfId="0" applyNumberFormat="1" applyFont="1" applyFill="1" applyBorder="1" applyAlignment="1">
      <alignment horizontal="right" vertical="top" wrapText="1"/>
    </xf>
    <xf numFmtId="14" fontId="4" fillId="2" borderId="22" xfId="0" applyNumberFormat="1" applyFont="1" applyFill="1" applyBorder="1" applyAlignment="1">
      <alignment vertical="top" wrapText="1"/>
    </xf>
    <xf numFmtId="1" fontId="4" fillId="2" borderId="22" xfId="0" applyNumberFormat="1" applyFont="1" applyFill="1" applyBorder="1" applyAlignment="1">
      <alignment vertical="top" wrapText="1"/>
    </xf>
    <xf numFmtId="0" fontId="4" fillId="2" borderId="23" xfId="0" applyFont="1" applyFill="1" applyBorder="1" applyAlignment="1">
      <alignment vertical="top" wrapText="1"/>
    </xf>
    <xf numFmtId="0" fontId="4" fillId="9" borderId="4" xfId="0" applyFont="1" applyFill="1" applyBorder="1" applyAlignment="1">
      <alignment vertical="top" wrapText="1"/>
    </xf>
    <xf numFmtId="0" fontId="4" fillId="9" borderId="5" xfId="0" applyFont="1" applyFill="1" applyBorder="1" applyAlignment="1">
      <alignment vertical="top" wrapText="1"/>
    </xf>
    <xf numFmtId="0" fontId="4" fillId="9" borderId="5" xfId="1" applyFont="1" applyFill="1" applyBorder="1" applyAlignment="1">
      <alignment vertical="top" wrapText="1"/>
    </xf>
    <xf numFmtId="14" fontId="4" fillId="9" borderId="5" xfId="0" applyNumberFormat="1" applyFont="1" applyFill="1" applyBorder="1" applyAlignment="1">
      <alignment horizontal="right" vertical="top" wrapText="1"/>
    </xf>
    <xf numFmtId="165" fontId="4" fillId="9" borderId="5" xfId="0" applyNumberFormat="1" applyFont="1" applyFill="1" applyBorder="1" applyAlignment="1">
      <alignment horizontal="left" vertical="top" wrapText="1"/>
    </xf>
    <xf numFmtId="14" fontId="4" fillId="9" borderId="5" xfId="0" applyNumberFormat="1" applyFont="1" applyFill="1" applyBorder="1" applyAlignment="1">
      <alignment horizontal="left" vertical="top" wrapText="1"/>
    </xf>
    <xf numFmtId="1" fontId="4" fillId="9" borderId="5" xfId="0" applyNumberFormat="1" applyFont="1" applyFill="1" applyBorder="1" applyAlignment="1">
      <alignment horizontal="left" vertical="top" wrapText="1"/>
    </xf>
    <xf numFmtId="14" fontId="4" fillId="9" borderId="5" xfId="0" applyNumberFormat="1" applyFont="1" applyFill="1" applyBorder="1" applyAlignment="1">
      <alignment vertical="top" wrapText="1"/>
    </xf>
    <xf numFmtId="14" fontId="4" fillId="9" borderId="6" xfId="0" applyNumberFormat="1" applyFont="1" applyFill="1" applyBorder="1" applyAlignment="1">
      <alignment vertical="top" wrapText="1"/>
    </xf>
    <xf numFmtId="0" fontId="4" fillId="9" borderId="26" xfId="0" applyFont="1" applyFill="1" applyBorder="1"/>
    <xf numFmtId="0" fontId="4" fillId="9" borderId="29" xfId="0" applyFont="1" applyFill="1" applyBorder="1"/>
    <xf numFmtId="0" fontId="4" fillId="9" borderId="29" xfId="1" applyFont="1" applyFill="1" applyBorder="1"/>
    <xf numFmtId="165" fontId="4" fillId="9" borderId="29" xfId="0" applyNumberFormat="1" applyFont="1" applyFill="1" applyBorder="1"/>
    <xf numFmtId="165" fontId="4" fillId="9" borderId="29" xfId="0" applyNumberFormat="1" applyFont="1" applyFill="1" applyBorder="1" applyAlignment="1">
      <alignment horizontal="left"/>
    </xf>
    <xf numFmtId="17" fontId="4" fillId="9" borderId="29" xfId="0" applyNumberFormat="1" applyFont="1" applyFill="1" applyBorder="1"/>
    <xf numFmtId="164" fontId="4" fillId="9" borderId="27" xfId="0" applyNumberFormat="1" applyFont="1" applyFill="1" applyBorder="1"/>
    <xf numFmtId="0" fontId="4" fillId="9" borderId="2" xfId="0" applyFont="1" applyFill="1" applyBorder="1"/>
    <xf numFmtId="0" fontId="4" fillId="9" borderId="1" xfId="0" applyFont="1" applyFill="1" applyBorder="1"/>
    <xf numFmtId="0" fontId="4" fillId="9" borderId="1" xfId="1" applyFont="1" applyFill="1" applyBorder="1"/>
    <xf numFmtId="165" fontId="4" fillId="9" borderId="1" xfId="0" applyNumberFormat="1" applyFont="1" applyFill="1" applyBorder="1"/>
    <xf numFmtId="165" fontId="4" fillId="9" borderId="1" xfId="0" applyNumberFormat="1" applyFont="1" applyFill="1" applyBorder="1" applyAlignment="1">
      <alignment horizontal="left"/>
    </xf>
    <xf numFmtId="14" fontId="4" fillId="9" borderId="1" xfId="0" applyNumberFormat="1" applyFont="1" applyFill="1" applyBorder="1"/>
    <xf numFmtId="164" fontId="4" fillId="9" borderId="3" xfId="0" applyNumberFormat="1" applyFont="1" applyFill="1" applyBorder="1"/>
    <xf numFmtId="166" fontId="4" fillId="9" borderId="3" xfId="0" applyNumberFormat="1" applyFont="1" applyFill="1" applyBorder="1"/>
    <xf numFmtId="165" fontId="4" fillId="9" borderId="1" xfId="0" applyNumberFormat="1" applyFont="1" applyFill="1" applyBorder="1" applyAlignment="1">
      <alignment horizontal="right"/>
    </xf>
    <xf numFmtId="17" fontId="4" fillId="9" borderId="1" xfId="0" applyNumberFormat="1" applyFont="1" applyFill="1" applyBorder="1"/>
    <xf numFmtId="164" fontId="4" fillId="9" borderId="1" xfId="0" applyNumberFormat="1" applyFont="1" applyFill="1" applyBorder="1"/>
    <xf numFmtId="164" fontId="4" fillId="9" borderId="29" xfId="0" applyNumberFormat="1" applyFont="1" applyFill="1" applyBorder="1"/>
    <xf numFmtId="0" fontId="4" fillId="9" borderId="4" xfId="0" applyFont="1" applyFill="1" applyBorder="1"/>
    <xf numFmtId="0" fontId="4" fillId="9" borderId="5" xfId="0" applyFont="1" applyFill="1" applyBorder="1"/>
    <xf numFmtId="0" fontId="4" fillId="9" borderId="5" xfId="1" applyFont="1" applyFill="1" applyBorder="1"/>
    <xf numFmtId="165" fontId="4" fillId="9" borderId="5" xfId="0" applyNumberFormat="1" applyFont="1" applyFill="1" applyBorder="1"/>
    <xf numFmtId="165" fontId="4" fillId="9" borderId="5" xfId="0" applyNumberFormat="1" applyFont="1" applyFill="1" applyBorder="1" applyAlignment="1">
      <alignment horizontal="left"/>
    </xf>
    <xf numFmtId="14" fontId="4" fillId="9" borderId="5" xfId="0" applyNumberFormat="1" applyFont="1" applyFill="1" applyBorder="1"/>
    <xf numFmtId="164" fontId="4" fillId="9" borderId="5" xfId="0" applyNumberFormat="1" applyFont="1" applyFill="1" applyBorder="1"/>
    <xf numFmtId="166" fontId="4" fillId="9" borderId="6" xfId="0" applyNumberFormat="1" applyFont="1" applyFill="1" applyBorder="1"/>
    <xf numFmtId="0" fontId="8" fillId="0" borderId="41" xfId="0" applyFont="1" applyBorder="1"/>
    <xf numFmtId="0" fontId="8" fillId="0" borderId="42" xfId="0" applyFont="1" applyBorder="1"/>
    <xf numFmtId="0" fontId="8" fillId="0" borderId="43" xfId="0" applyFont="1" applyBorder="1"/>
    <xf numFmtId="0" fontId="5" fillId="0" borderId="19" xfId="0" applyFont="1" applyBorder="1"/>
    <xf numFmtId="0" fontId="5" fillId="0" borderId="24" xfId="0" applyFont="1" applyBorder="1"/>
    <xf numFmtId="0" fontId="5" fillId="0" borderId="7" xfId="0" applyFont="1" applyBorder="1"/>
    <xf numFmtId="0" fontId="5" fillId="0" borderId="44" xfId="0" applyFont="1" applyBorder="1"/>
    <xf numFmtId="0" fontId="5" fillId="0" borderId="26" xfId="0" applyFont="1" applyBorder="1"/>
    <xf numFmtId="0" fontId="5" fillId="0" borderId="25" xfId="0" applyFont="1" applyBorder="1"/>
    <xf numFmtId="0" fontId="5" fillId="0" borderId="20" xfId="0" applyFont="1" applyBorder="1"/>
    <xf numFmtId="0" fontId="9" fillId="0" borderId="0" xfId="1" applyFont="1"/>
    <xf numFmtId="0" fontId="5" fillId="0" borderId="3" xfId="0" applyFont="1" applyBorder="1" applyAlignment="1">
      <alignment vertical="top" wrapText="1"/>
    </xf>
    <xf numFmtId="0" fontId="9" fillId="0" borderId="20" xfId="1" applyFont="1" applyBorder="1"/>
    <xf numFmtId="0" fontId="5" fillId="0" borderId="4" xfId="0" applyFont="1" applyBorder="1"/>
    <xf numFmtId="0" fontId="5" fillId="0" borderId="6" xfId="0" applyFont="1" applyBorder="1"/>
    <xf numFmtId="0" fontId="5" fillId="0" borderId="39" xfId="0" applyFont="1" applyBorder="1"/>
    <xf numFmtId="0" fontId="5" fillId="0" borderId="32" xfId="0" applyFont="1" applyBorder="1"/>
    <xf numFmtId="0" fontId="5" fillId="0" borderId="33" xfId="0" applyFont="1" applyBorder="1"/>
    <xf numFmtId="0" fontId="1" fillId="0" borderId="1" xfId="1" applyFill="1" applyBorder="1"/>
    <xf numFmtId="0" fontId="0" fillId="0" borderId="0" xfId="0" applyFill="1"/>
    <xf numFmtId="0" fontId="8" fillId="0" borderId="21" xfId="0" applyFont="1" applyBorder="1"/>
    <xf numFmtId="0" fontId="8" fillId="0" borderId="22" xfId="0" applyFont="1" applyBorder="1"/>
    <xf numFmtId="0" fontId="8" fillId="0" borderId="23" xfId="0" applyFont="1" applyBorder="1"/>
    <xf numFmtId="0" fontId="5" fillId="0" borderId="11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9" fillId="0" borderId="7" xfId="1" applyFont="1" applyBorder="1" applyAlignment="1">
      <alignment horizontal="left" vertical="center"/>
    </xf>
    <xf numFmtId="15" fontId="4" fillId="0" borderId="7" xfId="1" applyNumberFormat="1" applyFont="1" applyBorder="1" applyAlignment="1">
      <alignment horizontal="left" vertical="center"/>
    </xf>
    <xf numFmtId="15" fontId="5" fillId="0" borderId="7" xfId="0" applyNumberFormat="1" applyFont="1" applyBorder="1" applyAlignment="1">
      <alignment horizontal="left" vertical="center"/>
    </xf>
    <xf numFmtId="6" fontId="5" fillId="0" borderId="8" xfId="0" applyNumberFormat="1" applyFont="1" applyBorder="1" applyAlignment="1">
      <alignment horizontal="left" vertical="center"/>
    </xf>
    <xf numFmtId="0" fontId="13" fillId="3" borderId="12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9" fillId="0" borderId="1" xfId="1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13" fillId="3" borderId="15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15" fontId="5" fillId="0" borderId="1" xfId="0" applyNumberFormat="1" applyFont="1" applyBorder="1" applyAlignment="1">
      <alignment horizontal="left" vertical="center"/>
    </xf>
    <xf numFmtId="6" fontId="5" fillId="0" borderId="3" xfId="0" applyNumberFormat="1" applyFont="1" applyBorder="1" applyAlignment="1">
      <alignment horizontal="left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14" fillId="4" borderId="0" xfId="0" applyFont="1" applyFill="1"/>
    <xf numFmtId="0" fontId="15" fillId="6" borderId="12" xfId="0" applyFont="1" applyFill="1" applyBorder="1" applyAlignment="1">
      <alignment horizontal="center" vertical="center"/>
    </xf>
    <xf numFmtId="0" fontId="15" fillId="6" borderId="13" xfId="0" applyFont="1" applyFill="1" applyBorder="1" applyAlignment="1">
      <alignment horizontal="center" vertical="center"/>
    </xf>
    <xf numFmtId="0" fontId="15" fillId="6" borderId="14" xfId="0" applyFont="1" applyFill="1" applyBorder="1" applyAlignment="1">
      <alignment horizontal="center" vertical="center"/>
    </xf>
    <xf numFmtId="0" fontId="15" fillId="6" borderId="15" xfId="0" applyFont="1" applyFill="1" applyBorder="1" applyAlignment="1">
      <alignment horizontal="center" vertical="center"/>
    </xf>
    <xf numFmtId="0" fontId="15" fillId="6" borderId="0" xfId="0" applyFont="1" applyFill="1" applyAlignment="1">
      <alignment horizontal="center" vertical="center"/>
    </xf>
    <xf numFmtId="0" fontId="15" fillId="6" borderId="9" xfId="0" applyFont="1" applyFill="1" applyBorder="1" applyAlignment="1">
      <alignment horizontal="center" vertical="center"/>
    </xf>
    <xf numFmtId="0" fontId="15" fillId="6" borderId="16" xfId="0" applyFont="1" applyFill="1" applyBorder="1" applyAlignment="1">
      <alignment horizontal="center" vertical="center"/>
    </xf>
    <xf numFmtId="0" fontId="15" fillId="6" borderId="17" xfId="0" applyFont="1" applyFill="1" applyBorder="1" applyAlignment="1">
      <alignment horizontal="center" vertical="center"/>
    </xf>
    <xf numFmtId="0" fontId="15" fillId="6" borderId="18" xfId="0" applyFont="1" applyFill="1" applyBorder="1" applyAlignment="1">
      <alignment horizontal="center" vertical="center"/>
    </xf>
    <xf numFmtId="0" fontId="16" fillId="4" borderId="0" xfId="0" applyFont="1" applyFill="1"/>
    <xf numFmtId="0" fontId="17" fillId="5" borderId="12" xfId="1" applyFont="1" applyFill="1" applyBorder="1" applyAlignment="1">
      <alignment horizontal="center" vertical="center"/>
    </xf>
    <xf numFmtId="0" fontId="17" fillId="5" borderId="13" xfId="1" applyFont="1" applyFill="1" applyBorder="1" applyAlignment="1">
      <alignment horizontal="center" vertical="center"/>
    </xf>
    <xf numFmtId="0" fontId="17" fillId="5" borderId="14" xfId="1" applyFont="1" applyFill="1" applyBorder="1" applyAlignment="1">
      <alignment horizontal="center" vertical="center"/>
    </xf>
    <xf numFmtId="0" fontId="18" fillId="5" borderId="12" xfId="1" applyFont="1" applyFill="1" applyBorder="1" applyAlignment="1">
      <alignment horizontal="center" vertical="center"/>
    </xf>
    <xf numFmtId="0" fontId="18" fillId="5" borderId="13" xfId="1" applyFont="1" applyFill="1" applyBorder="1" applyAlignment="1">
      <alignment horizontal="center" vertical="center"/>
    </xf>
    <xf numFmtId="0" fontId="18" fillId="5" borderId="14" xfId="1" applyFont="1" applyFill="1" applyBorder="1" applyAlignment="1">
      <alignment horizontal="center" vertical="center"/>
    </xf>
    <xf numFmtId="0" fontId="17" fillId="5" borderId="15" xfId="1" applyFont="1" applyFill="1" applyBorder="1" applyAlignment="1">
      <alignment horizontal="center" vertical="center"/>
    </xf>
    <xf numFmtId="0" fontId="17" fillId="5" borderId="0" xfId="1" applyFont="1" applyFill="1" applyAlignment="1">
      <alignment horizontal="center" vertical="center"/>
    </xf>
    <xf numFmtId="0" fontId="17" fillId="5" borderId="9" xfId="1" applyFont="1" applyFill="1" applyBorder="1" applyAlignment="1">
      <alignment horizontal="center" vertical="center"/>
    </xf>
    <xf numFmtId="0" fontId="18" fillId="5" borderId="15" xfId="1" applyFont="1" applyFill="1" applyBorder="1" applyAlignment="1">
      <alignment horizontal="center" vertical="center"/>
    </xf>
    <xf numFmtId="0" fontId="18" fillId="5" borderId="0" xfId="1" applyFont="1" applyFill="1" applyAlignment="1">
      <alignment horizontal="center" vertical="center"/>
    </xf>
    <xf numFmtId="0" fontId="18" fillId="5" borderId="9" xfId="1" applyFont="1" applyFill="1" applyBorder="1" applyAlignment="1">
      <alignment horizontal="center" vertical="center"/>
    </xf>
    <xf numFmtId="0" fontId="17" fillId="5" borderId="16" xfId="1" applyFont="1" applyFill="1" applyBorder="1" applyAlignment="1">
      <alignment horizontal="center" vertical="center"/>
    </xf>
    <xf numFmtId="0" fontId="17" fillId="5" borderId="17" xfId="1" applyFont="1" applyFill="1" applyBorder="1" applyAlignment="1">
      <alignment horizontal="center" vertical="center"/>
    </xf>
    <xf numFmtId="0" fontId="17" fillId="5" borderId="18" xfId="1" applyFont="1" applyFill="1" applyBorder="1" applyAlignment="1">
      <alignment horizontal="center" vertical="center"/>
    </xf>
    <xf numFmtId="0" fontId="18" fillId="5" borderId="16" xfId="1" applyFont="1" applyFill="1" applyBorder="1" applyAlignment="1">
      <alignment horizontal="center" vertical="center"/>
    </xf>
    <xf numFmtId="0" fontId="18" fillId="5" borderId="17" xfId="1" applyFont="1" applyFill="1" applyBorder="1" applyAlignment="1">
      <alignment horizontal="center" vertical="center"/>
    </xf>
    <xf numFmtId="0" fontId="18" fillId="5" borderId="18" xfId="1" applyFont="1" applyFill="1" applyBorder="1" applyAlignment="1">
      <alignment horizontal="center" vertical="center"/>
    </xf>
    <xf numFmtId="0" fontId="19" fillId="4" borderId="0" xfId="0" applyFont="1" applyFill="1"/>
  </cellXfs>
  <cellStyles count="3">
    <cellStyle name="Good" xfId="2" builtinId="26"/>
    <cellStyle name="Hyperlink" xfId="1" builtinId="8"/>
    <cellStyle name="Normal" xfId="0" builtinId="0"/>
  </cellStyles>
  <dxfs count="119">
    <dxf>
      <fill>
        <patternFill>
          <bgColor theme="9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rgb="FFFA6C6C"/>
        </patternFill>
      </fill>
    </dxf>
    <dxf>
      <fill>
        <patternFill>
          <bgColor theme="7" tint="0.59996337778862885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rgb="FFFF9999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A6C6C"/>
        </patternFill>
      </fill>
    </dxf>
    <dxf>
      <fill>
        <patternFill>
          <bgColor theme="7" tint="0.59996337778862885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rgb="FFFF9999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-0.24994659260841701"/>
        </patternFill>
      </fill>
    </dxf>
    <dxf>
      <fill>
        <patternFill>
          <bgColor theme="9" tint="0.399945066682943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Josefin Sans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Josefin Sans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Josefin Sans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Josefin Sans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Josefin Sans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Josefin Sans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Josefin Sans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Josefin Sans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Josefin Sans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Josefin Sans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Josefin Sans"/>
        <scheme val="none"/>
      </font>
      <numFmt numFmtId="19" formatCode="m/d/yyyy"/>
      <fill>
        <patternFill patternType="solid">
          <fgColor indexed="64"/>
          <bgColor theme="0" tint="-0.14999847407452621"/>
        </patternFill>
      </fill>
      <alignment vertical="top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/>
        <vertical style="thin">
          <color indexed="64"/>
        </vertical>
      </border>
    </dxf>
    <dxf>
      <font>
        <strike val="0"/>
        <outline val="0"/>
        <shadow val="0"/>
        <vertAlign val="baseline"/>
        <sz val="11"/>
        <color auto="1"/>
        <name val="Josefin Sans"/>
        <scheme val="none"/>
      </font>
      <numFmt numFmtId="19" formatCode="m/d/yyyy"/>
      <fill>
        <patternFill patternType="solid">
          <fgColor indexed="64"/>
          <bgColor theme="0" tint="-0.14999847407452621"/>
        </patternFill>
      </fill>
      <alignment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 style="thin">
          <color indexed="64"/>
        </vertical>
      </border>
    </dxf>
    <dxf>
      <font>
        <strike val="0"/>
        <outline val="0"/>
        <shadow val="0"/>
        <vertAlign val="baseline"/>
        <sz val="11"/>
        <color auto="1"/>
        <name val="Josefin Sans"/>
        <scheme val="none"/>
      </font>
      <fill>
        <patternFill patternType="solid">
          <fgColor indexed="64"/>
          <bgColor theme="0" tint="-0.14999847407452621"/>
        </patternFill>
      </fill>
      <alignment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 style="thin">
          <color indexed="64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Josefin Sans"/>
        <scheme val="none"/>
      </font>
      <numFmt numFmtId="165" formatCode="mm/dd/yy;@"/>
      <fill>
        <patternFill patternType="solid">
          <fgColor indexed="64"/>
          <bgColor theme="0" tint="-0.14999847407452621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 style="thin">
          <color indexed="64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Josefin Sans"/>
        <scheme val="none"/>
      </font>
      <numFmt numFmtId="1" formatCode="0"/>
      <fill>
        <patternFill patternType="solid">
          <fgColor indexed="64"/>
          <bgColor theme="0" tint="-0.14999847407452621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Josefin Sans"/>
        <scheme val="none"/>
      </font>
      <numFmt numFmtId="19" formatCode="m/d/yyyy"/>
      <fill>
        <patternFill patternType="solid">
          <fgColor indexed="64"/>
          <bgColor theme="0" tint="-0.14999847407452621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 style="thin">
          <color indexed="64"/>
        </vertical>
        <horizontal/>
      </border>
    </dxf>
    <dxf>
      <font>
        <strike val="0"/>
        <outline val="0"/>
        <shadow val="0"/>
        <vertAlign val="baseline"/>
        <sz val="11"/>
        <color auto="1"/>
        <name val="Josefin Sans"/>
        <scheme val="none"/>
      </font>
      <numFmt numFmtId="165" formatCode="mm/dd/yy;@"/>
      <fill>
        <patternFill patternType="solid">
          <fgColor indexed="64"/>
          <bgColor theme="0" tint="-0.14999847407452621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font>
        <strike val="0"/>
        <outline val="0"/>
        <shadow val="0"/>
        <vertAlign val="baseline"/>
        <sz val="11"/>
        <color auto="1"/>
        <name val="Josefin Sans"/>
        <scheme val="none"/>
      </font>
      <numFmt numFmtId="19" formatCode="m/d/yyyy"/>
      <fill>
        <patternFill patternType="solid">
          <fgColor indexed="64"/>
          <bgColor theme="0" tint="-0.14999847407452621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 style="thin">
          <color indexed="64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Josefin Sans"/>
        <scheme val="none"/>
      </font>
      <fill>
        <patternFill patternType="solid">
          <fgColor indexed="64"/>
          <bgColor theme="0" tint="-0.14999847407452621"/>
        </patternFill>
      </fill>
      <alignment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 style="thin">
          <color indexed="64"/>
        </vertical>
      </border>
    </dxf>
    <dxf>
      <font>
        <strike val="0"/>
        <outline val="0"/>
        <shadow val="0"/>
        <vertAlign val="baseline"/>
        <sz val="11"/>
        <color auto="1"/>
        <name val="Josefin Sans"/>
        <scheme val="none"/>
      </font>
      <fill>
        <patternFill patternType="solid">
          <fgColor indexed="64"/>
          <bgColor theme="0" tint="-0.14999847407452621"/>
        </patternFill>
      </fill>
      <alignment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 style="thin">
          <color indexed="64"/>
        </vertical>
      </border>
    </dxf>
    <dxf>
      <font>
        <strike val="0"/>
        <outline val="0"/>
        <shadow val="0"/>
        <vertAlign val="baseline"/>
        <sz val="11"/>
        <color auto="1"/>
        <name val="Josefin Sans"/>
        <scheme val="none"/>
      </font>
      <fill>
        <patternFill patternType="solid">
          <fgColor indexed="64"/>
          <bgColor theme="0" tint="-0.14999847407452621"/>
        </patternFill>
      </fill>
      <alignment vertical="top" textRotation="0" wrapText="1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/>
        <vertical style="thin">
          <color indexed="64"/>
        </vertical>
      </border>
    </dxf>
    <dxf>
      <font>
        <strike val="0"/>
        <outline val="0"/>
        <shadow val="0"/>
        <vertAlign val="baseline"/>
        <sz val="11"/>
        <color auto="1"/>
        <name val="Josefin Sans"/>
        <scheme val="none"/>
      </font>
      <fill>
        <patternFill patternType="solid">
          <fgColor indexed="64"/>
          <bgColor theme="8" tint="0.59999389629810485"/>
        </patternFill>
      </fill>
      <alignment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border>
        <bottom style="medium">
          <color indexed="64"/>
        </bottom>
      </border>
    </dxf>
    <dxf>
      <font>
        <strike val="0"/>
        <outline val="0"/>
        <shadow val="0"/>
        <vertAlign val="baseline"/>
        <name val="Josefin Sans"/>
        <scheme val="none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Josefin Sans"/>
        <scheme val="none"/>
      </font>
      <alignment horizontal="right" vertical="center"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vertAlign val="baseline"/>
        <name val="Josefin Sans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vertAlign val="baseline"/>
        <name val="Josefin Sans"/>
        <scheme val="none"/>
      </font>
      <alignment vertical="center" textRotation="0" wrapText="0" indent="0" justifyLastLine="0" shrinkToFit="0" readingOrder="0"/>
    </dxf>
    <dxf>
      <border outline="0">
        <top style="thick">
          <color rgb="FF000000"/>
        </top>
        <bottom style="medium">
          <color rgb="FF000000"/>
        </bottom>
      </border>
    </dxf>
    <dxf>
      <font>
        <strike val="0"/>
        <outline val="0"/>
        <shadow val="0"/>
        <vertAlign val="baseline"/>
        <sz val="11"/>
        <color auto="1"/>
        <name val="Josefin Sans"/>
        <scheme val="none"/>
      </font>
      <fill>
        <patternFill patternType="solid">
          <fgColor indexed="64"/>
          <bgColor theme="0" tint="-0.14999847407452621"/>
        </patternFill>
      </fill>
      <alignment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Josefin Sans Light"/>
        <scheme val="none"/>
      </font>
      <fill>
        <patternFill patternType="none">
          <fgColor indexed="64"/>
          <bgColor indexed="65"/>
        </patternFill>
      </fill>
      <alignment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Josefin Sans Light"/>
        <scheme val="none"/>
      </font>
      <fill>
        <patternFill patternType="none">
          <fgColor indexed="64"/>
          <bgColor indexed="65"/>
        </patternFill>
      </fill>
      <alignment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Josefin Sans Light"/>
        <scheme val="none"/>
      </font>
      <fill>
        <patternFill patternType="none">
          <fgColor indexed="64"/>
          <bgColor indexed="65"/>
        </patternFill>
      </fill>
      <alignment horizontal="left" vertical="top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name val="Josefin Sans"/>
        <scheme val="none"/>
      </font>
      <fill>
        <patternFill patternType="none">
          <fgColor indexed="64"/>
          <bgColor auto="1"/>
        </patternFill>
      </fill>
      <alignment vertical="top" textRotation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name val="Josefin Sans"/>
        <scheme val="none"/>
      </font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name val="Josefin Sans"/>
        <scheme val="none"/>
      </font>
      <fill>
        <patternFill patternType="none">
          <fgColor indexed="64"/>
          <bgColor auto="1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vertAlign val="baseline"/>
        <sz val="11"/>
        <color auto="1"/>
        <name val="Josefin Sans"/>
        <scheme val="none"/>
      </font>
      <numFmt numFmtId="164" formatCode="&quot;$&quot;#,##0.00"/>
      <fill>
        <patternFill patternType="solid">
          <fgColor indexed="64"/>
          <bgColor theme="6" tint="0.59999389629810485"/>
        </patternFill>
      </fill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color auto="1"/>
        <name val="Josefin Sans"/>
        <scheme val="none"/>
      </font>
      <numFmt numFmtId="164" formatCode="&quot;$&quot;#,##0.00"/>
      <fill>
        <patternFill patternType="solid">
          <fgColor indexed="64"/>
          <bgColor theme="6" tint="0.5999938962981048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Josefin Sans"/>
        <scheme val="none"/>
      </font>
      <numFmt numFmtId="19" formatCode="m/d/yyyy"/>
      <fill>
        <patternFill patternType="solid">
          <fgColor indexed="64"/>
          <bgColor theme="6" tint="0.5999938962981048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color auto="1"/>
        <name val="Josefin Sans"/>
        <scheme val="none"/>
      </font>
      <numFmt numFmtId="19" formatCode="m/d/yyyy"/>
      <fill>
        <patternFill patternType="solid">
          <fgColor indexed="64"/>
          <bgColor theme="6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color auto="1"/>
        <name val="Josefin Sans"/>
        <scheme val="none"/>
      </font>
      <fill>
        <patternFill patternType="solid">
          <fgColor indexed="64"/>
          <bgColor theme="6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color auto="1"/>
        <name val="Josefin Sans"/>
        <scheme val="none"/>
      </font>
      <numFmt numFmtId="165" formatCode="mm/dd/yy;@"/>
      <fill>
        <patternFill patternType="solid">
          <fgColor indexed="64"/>
          <bgColor theme="6" tint="0.5999938962981048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  <color auto="1"/>
        <name val="Josefin Sans"/>
        <scheme val="none"/>
      </font>
      <numFmt numFmtId="165" formatCode="mm/dd/yy;@"/>
      <fill>
        <patternFill patternType="solid">
          <fgColor indexed="64"/>
          <bgColor theme="6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Josefin Sans"/>
        <scheme val="none"/>
      </font>
      <fill>
        <patternFill patternType="solid">
          <fgColor indexed="64"/>
          <bgColor theme="6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color auto="1"/>
        <name val="Josefin Sans"/>
        <scheme val="none"/>
      </font>
      <fill>
        <patternFill patternType="solid">
          <fgColor indexed="64"/>
          <bgColor theme="6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color auto="1"/>
        <name val="Josefin Sans"/>
        <scheme val="none"/>
      </font>
      <fill>
        <patternFill patternType="solid">
          <fgColor indexed="64"/>
          <bgColor theme="6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color auto="1"/>
        <name val="Josefin Sans"/>
        <scheme val="none"/>
      </font>
      <fill>
        <patternFill patternType="solid">
          <fgColor indexed="64"/>
          <bgColor theme="6" tint="0.59999389629810485"/>
        </patternFill>
      </fill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</dxf>
    <dxf>
      <border outline="0">
        <top style="thick">
          <color indexed="64"/>
        </top>
        <bottom style="medium">
          <color indexed="64"/>
        </bottom>
      </border>
    </dxf>
    <dxf>
      <font>
        <strike val="0"/>
        <outline val="0"/>
        <shadow val="0"/>
        <vertAlign val="baseline"/>
        <sz val="11"/>
        <color auto="1"/>
        <name val="Josefin Sans"/>
        <scheme val="none"/>
      </font>
    </dxf>
    <dxf>
      <font>
        <strike val="0"/>
        <outline val="0"/>
        <shadow val="0"/>
        <vertAlign val="baseline"/>
        <sz val="11"/>
        <color auto="1"/>
        <name val="Josefin Sans"/>
        <scheme val="none"/>
      </font>
      <fill>
        <patternFill patternType="solid">
          <fgColor indexed="64"/>
          <bgColor theme="8" tint="0.59999389629810485"/>
        </patternFill>
      </fill>
    </dxf>
  </dxfs>
  <tableStyles count="0" defaultTableStyle="TableStyleMedium2" defaultPivotStyle="PivotStyleLight16"/>
  <colors>
    <mruColors>
      <color rgb="FFE185D4"/>
      <color rgb="FFE185D2"/>
      <color rgb="FFDD7575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E85AED6-64D1-4024-A8CE-6F577D7AFC88}" name="Table13" displayName="Table13" ref="B1:L178" totalsRowShown="0" headerRowDxfId="118" dataDxfId="117" tableBorderDxfId="116">
  <autoFilter ref="B1:L178" xr:uid="{5E85AED6-64D1-4024-A8CE-6F577D7AFC88}"/>
  <sortState xmlns:xlrd2="http://schemas.microsoft.com/office/spreadsheetml/2017/richdata2" ref="B2:L179">
    <sortCondition ref="B1:B179"/>
  </sortState>
  <tableColumns count="11">
    <tableColumn id="1" xr3:uid="{E4B78359-BE6F-4253-ACE7-FBEBC3488C8A}" name="Title" dataDxfId="115"/>
    <tableColumn id="2" xr3:uid="{AEE510ED-63D1-460C-9A72-04FBECFAB049}" name="Type (Prose/Poetry/Nonfic)" dataDxfId="114"/>
    <tableColumn id="3" xr3:uid="{D7320215-7936-45FA-9271-56D9527E5123}" name="Journal" dataDxfId="113"/>
    <tableColumn id="4" xr3:uid="{B14CFE99-CA42-4BE3-9382-A46C005C70E2}" name="Method of Submission" dataDxfId="112" dataCellStyle="Hyperlink"/>
    <tableColumn id="5" xr3:uid="{4C65EF32-A8DB-401D-8B28-55468BF1E9DE}" name="Submitted on" dataDxfId="111"/>
    <tableColumn id="6" xr3:uid="{AC770DA6-4783-4ED7-8260-9C3DE5B07180}" name="Response by" dataDxfId="110"/>
    <tableColumn id="7" xr3:uid="{4A343777-600E-4723-B61E-9D8D0D10F80D}" name="Accepted?" dataDxfId="109"/>
    <tableColumn id="8" xr3:uid="{1E1967FB-9B08-46CC-944C-B32F7A1C0517}" name="Follow up?" dataDxfId="108"/>
    <tableColumn id="11" xr3:uid="{81113D5A-A7EB-4607-BA41-B51589CE506A}" name="Notes" dataDxfId="107"/>
    <tableColumn id="9" xr3:uid="{5A998390-65B7-4DB4-AA27-27BB677D6659}" name="Paid?" dataDxfId="106"/>
    <tableColumn id="10" xr3:uid="{E572266F-8AD1-4469-8B0B-660F2D5D6471}" name="Cost to submit?" dataDxfId="105"/>
  </tableColumns>
  <tableStyleInfo name="TableStyleDark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5E4AA34-32B8-4D2F-AE69-BFEA5C896A91}" name="Table3" displayName="Table3" ref="B3:E40" totalsRowShown="0" headerRowDxfId="104" dataDxfId="103" headerRowBorderDxfId="101" tableBorderDxfId="102">
  <autoFilter ref="B3:E40" xr:uid="{95E4AA34-32B8-4D2F-AE69-BFEA5C896A91}"/>
  <sortState xmlns:xlrd2="http://schemas.microsoft.com/office/spreadsheetml/2017/richdata2" ref="B4:E40">
    <sortCondition ref="E3:E40"/>
  </sortState>
  <tableColumns count="4">
    <tableColumn id="1" xr3:uid="{C3B5A17E-B2CF-489F-802B-9906248E31F6}" name="Name" dataDxfId="100"/>
    <tableColumn id="2" xr3:uid="{7A1533DD-EBB1-4B41-B23B-DC2F84095FEA}" name="Length" dataDxfId="99"/>
    <tableColumn id="13" xr3:uid="{932413C1-C1DD-4A5D-AC73-891FE1103F93}" name="Potential Future Markets" dataDxfId="98"/>
    <tableColumn id="14" xr3:uid="{3072E525-BD78-4C2E-8EA0-A4A8074015C2}" name="Accepted In?" dataDxfId="97"/>
  </tableColumns>
  <tableStyleInfo name="TableStyleDark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695091A-F168-41B0-8FC2-F46A62ED9063}" name="Table135" displayName="Table135" ref="B1:L180" totalsRowShown="0" headerRowDxfId="88" dataDxfId="96" headerRowBorderDxfId="89" tableBorderDxfId="95">
  <autoFilter ref="B1:L180" xr:uid="{F695091A-F168-41B0-8FC2-F46A62ED9063}"/>
  <sortState xmlns:xlrd2="http://schemas.microsoft.com/office/spreadsheetml/2017/richdata2" ref="B2:L180">
    <sortCondition ref="H1:H180"/>
  </sortState>
  <tableColumns count="11">
    <tableColumn id="1" xr3:uid="{ED49C15B-E611-487B-8DAC-DBAF3FBE5CBD}" name="Book" dataDxfId="87"/>
    <tableColumn id="3" xr3:uid="{727F319C-1278-4BB7-9F2B-7E99582B8CDE}" name="Agency" dataDxfId="86"/>
    <tableColumn id="4" xr3:uid="{0318AA43-0425-496A-8655-F6225FF7110C}" name="Agent" dataDxfId="85" dataCellStyle="Hyperlink"/>
    <tableColumn id="5" xr3:uid="{FE311081-5450-44E4-9E00-A41AFCB1F132}" name="Submitted on" dataDxfId="84"/>
    <tableColumn id="6" xr3:uid="{76ED6000-1054-41FB-BFDB-6316D52BD755}" name="Response by" dataDxfId="83"/>
    <tableColumn id="2" xr3:uid="{AB166FE1-CC51-432E-98E9-0E771D210F7D}" name="Rep. Received" dataDxfId="82"/>
    <tableColumn id="10" xr3:uid="{0D4CE148-4032-4AE7-A7C8-3FB034EC0A1B}" name="Days Out" dataDxfId="81">
      <calculatedColumnFormula>IF(ISBLANK(D2),"",(IF(ISBLANK(G2),_xlfn.DAYS(TODAY(),E2),_xlfn.DAYS(G2,E2))))</calculatedColumnFormula>
    </tableColumn>
    <tableColumn id="9" xr3:uid="{37070A2B-CA3B-45AE-9129-D7560D453682}" name="Type" dataDxfId="80"/>
    <tableColumn id="7" xr3:uid="{840C67ED-7883-47BD-A75A-8E29F43D39B8}" name="Accepted?" dataDxfId="79"/>
    <tableColumn id="8" xr3:uid="{DAC5C204-D5A0-42A8-99C3-BE627352A33E}" name="Follow up?" dataDxfId="78"/>
    <tableColumn id="11" xr3:uid="{659122CE-2BC7-45FF-BA94-19E2FE80DBFC}" name="Notes" dataDxfId="77"/>
  </tableColumns>
  <tableStyleInfo name="TableStyleDark4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88C7FA9-73AE-4A37-BF3F-3BBB9ACEE13E}" name="Table5" displayName="Table5" ref="N4:O16" totalsRowShown="0" headerRowDxfId="94" dataDxfId="93" tableBorderDxfId="92">
  <autoFilter ref="N4:O16" xr:uid="{A88C7FA9-73AE-4A37-BF3F-3BBB9ACEE13E}"/>
  <tableColumns count="2">
    <tableColumn id="1" xr3:uid="{E4255960-F12E-477D-92E9-0434CA3F5053}" name="Criteria" dataDxfId="91"/>
    <tableColumn id="2" xr3:uid="{B342E40A-AFD4-4BCF-B902-B6AAA6D6D721}" name="Data" dataDxfId="90"/>
  </tableColumns>
  <tableStyleInfo name="TableStyleLight15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5C9ADBC2-D567-4E4F-9FE9-D7083D5DB9E5}" name="Table6" displayName="Table6" ref="B1:I23" totalsRowShown="0" headerRowDxfId="76" dataDxfId="75" headerRowBorderDxfId="73" tableBorderDxfId="74">
  <autoFilter ref="B1:I23" xr:uid="{5C9ADBC2-D567-4E4F-9FE9-D7083D5DB9E5}"/>
  <tableColumns count="8">
    <tableColumn id="1" xr3:uid="{5C2619DF-F40D-4071-9353-8EC21F94A2A1}" name="Agent" dataDxfId="72"/>
    <tableColumn id="2" xr3:uid="{8CBA3AB3-F7BD-434F-8941-92DE9DE7BC0D}" name="Agency" dataDxfId="71"/>
    <tableColumn id="3" xr3:uid="{BDF4BAE6-FAE7-4B4E-982F-5F8023DB5073}" name="Website" dataDxfId="70"/>
    <tableColumn id="4" xr3:uid="{0DCFB113-B2D3-4D15-B20C-C23136B19C17}" name="Contact" dataDxfId="69"/>
    <tableColumn id="5" xr3:uid="{FA1DC3AE-D31A-446E-9BEB-6C13CB2A7CC4}" name="Relevant Stories" dataDxfId="68"/>
    <tableColumn id="6" xr3:uid="{DCFF58E1-63FE-4C6C-AB55-298A9D3BB6DC}" name="Past Requests?" dataDxfId="67"/>
    <tableColumn id="7" xr3:uid="{E58D9409-6D53-4C0E-9F1D-6B79F3AE27C9}" name="Request to contact?" dataDxfId="66"/>
    <tableColumn id="8" xr3:uid="{AA6DB759-DDA9-4B0D-9F00-9CE92BD78634}" name="Personal Connection?" dataDxfId="65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4DFEA-0B52-41FC-BE88-59A356D9E206}">
  <dimension ref="A1:O20"/>
  <sheetViews>
    <sheetView tabSelected="1" workbookViewId="0">
      <selection activeCell="I20" sqref="I20"/>
    </sheetView>
  </sheetViews>
  <sheetFormatPr defaultColWidth="8.88671875" defaultRowHeight="19.8" x14ac:dyDescent="0.55000000000000004"/>
  <cols>
    <col min="1" max="1" width="3.77734375" style="198" customWidth="1"/>
    <col min="2" max="6" width="8.88671875" style="198"/>
    <col min="7" max="7" width="12.21875" style="198" customWidth="1"/>
    <col min="8" max="8" width="3.77734375" style="198" customWidth="1"/>
    <col min="9" max="14" width="8.88671875" style="198"/>
    <col min="15" max="15" width="3.21875" style="198" customWidth="1"/>
    <col min="16" max="16384" width="8.88671875" style="198"/>
  </cols>
  <sheetData>
    <row r="1" spans="1:15" ht="20.399999999999999" thickBot="1" x14ac:dyDescent="0.6"/>
    <row r="2" spans="1:15" ht="14.4" customHeight="1" x14ac:dyDescent="0.55000000000000004">
      <c r="C2" s="199" t="s">
        <v>101</v>
      </c>
      <c r="D2" s="200"/>
      <c r="E2" s="200"/>
      <c r="F2" s="200"/>
      <c r="G2" s="200"/>
      <c r="H2" s="200"/>
      <c r="I2" s="200"/>
      <c r="J2" s="200"/>
      <c r="K2" s="200"/>
      <c r="L2" s="200"/>
      <c r="M2" s="201"/>
    </row>
    <row r="3" spans="1:15" ht="15" customHeight="1" x14ac:dyDescent="0.55000000000000004">
      <c r="C3" s="202"/>
      <c r="D3" s="203"/>
      <c r="E3" s="203"/>
      <c r="F3" s="203"/>
      <c r="G3" s="203"/>
      <c r="H3" s="203"/>
      <c r="I3" s="203"/>
      <c r="J3" s="203"/>
      <c r="K3" s="203"/>
      <c r="L3" s="203"/>
      <c r="M3" s="204"/>
    </row>
    <row r="4" spans="1:15" ht="20.399999999999999" thickBot="1" x14ac:dyDescent="0.6">
      <c r="C4" s="205"/>
      <c r="D4" s="206"/>
      <c r="E4" s="206"/>
      <c r="F4" s="206"/>
      <c r="G4" s="206"/>
      <c r="H4" s="206"/>
      <c r="I4" s="206"/>
      <c r="J4" s="206"/>
      <c r="K4" s="206"/>
      <c r="L4" s="206"/>
      <c r="M4" s="207"/>
    </row>
    <row r="5" spans="1:15" ht="14.4" customHeight="1" thickBot="1" x14ac:dyDescent="0.6"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 t="s">
        <v>20</v>
      </c>
      <c r="O5" s="208"/>
    </row>
    <row r="6" spans="1:15" ht="14.4" customHeight="1" x14ac:dyDescent="0.55000000000000004">
      <c r="B6" s="209" t="s">
        <v>21</v>
      </c>
      <c r="C6" s="210"/>
      <c r="D6" s="210"/>
      <c r="E6" s="210"/>
      <c r="F6" s="210"/>
      <c r="G6" s="211"/>
      <c r="H6" s="208"/>
      <c r="I6" s="212" t="s">
        <v>48</v>
      </c>
      <c r="J6" s="213"/>
      <c r="K6" s="213"/>
      <c r="L6" s="213"/>
      <c r="M6" s="213"/>
      <c r="N6" s="214"/>
      <c r="O6" s="208"/>
    </row>
    <row r="7" spans="1:15" ht="14.4" customHeight="1" x14ac:dyDescent="0.55000000000000004">
      <c r="A7" s="198" t="s">
        <v>20</v>
      </c>
      <c r="B7" s="215"/>
      <c r="C7" s="216"/>
      <c r="D7" s="216"/>
      <c r="E7" s="216"/>
      <c r="F7" s="216"/>
      <c r="G7" s="217"/>
      <c r="H7" s="208"/>
      <c r="I7" s="218"/>
      <c r="J7" s="219"/>
      <c r="K7" s="219"/>
      <c r="L7" s="219"/>
      <c r="M7" s="219"/>
      <c r="N7" s="220"/>
      <c r="O7" s="208"/>
    </row>
    <row r="8" spans="1:15" ht="14.4" customHeight="1" x14ac:dyDescent="0.55000000000000004">
      <c r="B8" s="215"/>
      <c r="C8" s="216"/>
      <c r="D8" s="216"/>
      <c r="E8" s="216"/>
      <c r="F8" s="216"/>
      <c r="G8" s="217"/>
      <c r="H8" s="208"/>
      <c r="I8" s="218"/>
      <c r="J8" s="219"/>
      <c r="K8" s="219"/>
      <c r="L8" s="219"/>
      <c r="M8" s="219"/>
      <c r="N8" s="220"/>
      <c r="O8" s="208"/>
    </row>
    <row r="9" spans="1:15" ht="15" customHeight="1" thickBot="1" x14ac:dyDescent="0.6">
      <c r="B9" s="221"/>
      <c r="C9" s="222"/>
      <c r="D9" s="222"/>
      <c r="E9" s="222"/>
      <c r="F9" s="222"/>
      <c r="G9" s="223"/>
      <c r="H9" s="208"/>
      <c r="I9" s="224"/>
      <c r="J9" s="225"/>
      <c r="K9" s="225"/>
      <c r="L9" s="225"/>
      <c r="M9" s="225"/>
      <c r="N9" s="226"/>
      <c r="O9" s="208"/>
    </row>
    <row r="10" spans="1:15" ht="28.8" customHeight="1" thickBot="1" x14ac:dyDescent="1.3">
      <c r="B10" s="208"/>
      <c r="C10" s="208"/>
      <c r="D10" s="208"/>
      <c r="E10" s="208"/>
      <c r="F10" s="208"/>
      <c r="G10" s="208"/>
      <c r="H10" s="208"/>
      <c r="I10" s="227"/>
      <c r="J10" s="227"/>
      <c r="K10" s="227"/>
      <c r="L10" s="227"/>
      <c r="M10" s="227"/>
      <c r="N10" s="227"/>
      <c r="O10" s="208"/>
    </row>
    <row r="11" spans="1:15" ht="14.4" customHeight="1" x14ac:dyDescent="0.55000000000000004">
      <c r="B11" s="209" t="s">
        <v>99</v>
      </c>
      <c r="C11" s="210"/>
      <c r="D11" s="210"/>
      <c r="E11" s="210"/>
      <c r="F11" s="210"/>
      <c r="G11" s="211"/>
      <c r="H11" s="208"/>
      <c r="I11" s="209" t="s">
        <v>22</v>
      </c>
      <c r="J11" s="210"/>
      <c r="K11" s="210"/>
      <c r="L11" s="210"/>
      <c r="M11" s="210"/>
      <c r="N11" s="211"/>
      <c r="O11" s="208"/>
    </row>
    <row r="12" spans="1:15" ht="14.4" customHeight="1" x14ac:dyDescent="0.55000000000000004">
      <c r="B12" s="215"/>
      <c r="C12" s="216"/>
      <c r="D12" s="216"/>
      <c r="E12" s="216"/>
      <c r="F12" s="216"/>
      <c r="G12" s="217"/>
      <c r="H12" s="208"/>
      <c r="I12" s="215"/>
      <c r="J12" s="216"/>
      <c r="K12" s="216"/>
      <c r="L12" s="216"/>
      <c r="M12" s="216"/>
      <c r="N12" s="217"/>
      <c r="O12" s="208"/>
    </row>
    <row r="13" spans="1:15" ht="15" customHeight="1" x14ac:dyDescent="0.55000000000000004">
      <c r="B13" s="215"/>
      <c r="C13" s="216"/>
      <c r="D13" s="216"/>
      <c r="E13" s="216"/>
      <c r="F13" s="216"/>
      <c r="G13" s="217"/>
      <c r="H13" s="208"/>
      <c r="I13" s="215"/>
      <c r="J13" s="216"/>
      <c r="K13" s="216"/>
      <c r="L13" s="216"/>
      <c r="M13" s="216"/>
      <c r="N13" s="217"/>
      <c r="O13" s="208"/>
    </row>
    <row r="14" spans="1:15" ht="20.399999999999999" thickBot="1" x14ac:dyDescent="0.6">
      <c r="B14" s="221"/>
      <c r="C14" s="222"/>
      <c r="D14" s="222"/>
      <c r="E14" s="222"/>
      <c r="F14" s="222"/>
      <c r="G14" s="223"/>
      <c r="H14" s="208"/>
      <c r="I14" s="221"/>
      <c r="J14" s="222"/>
      <c r="K14" s="222"/>
      <c r="L14" s="222"/>
      <c r="M14" s="222"/>
      <c r="N14" s="223"/>
      <c r="O14" s="208"/>
    </row>
    <row r="15" spans="1:15" ht="14.4" customHeight="1" x14ac:dyDescent="0.55000000000000004">
      <c r="H15" s="208"/>
      <c r="O15" s="208"/>
    </row>
    <row r="16" spans="1:15" ht="14.4" customHeight="1" thickBot="1" x14ac:dyDescent="0.6">
      <c r="H16" s="208"/>
      <c r="O16" s="208"/>
    </row>
    <row r="17" spans="2:15" ht="14.4" customHeight="1" x14ac:dyDescent="0.55000000000000004">
      <c r="B17" s="209" t="s">
        <v>100</v>
      </c>
      <c r="C17" s="210"/>
      <c r="D17" s="210"/>
      <c r="E17" s="210"/>
      <c r="F17" s="210"/>
      <c r="G17" s="211"/>
      <c r="H17" s="208"/>
      <c r="O17" s="208"/>
    </row>
    <row r="18" spans="2:15" ht="15" customHeight="1" x14ac:dyDescent="0.55000000000000004">
      <c r="B18" s="215"/>
      <c r="C18" s="216"/>
      <c r="D18" s="216"/>
      <c r="E18" s="216"/>
      <c r="F18" s="216"/>
      <c r="G18" s="217"/>
      <c r="H18" s="208"/>
      <c r="O18" s="208"/>
    </row>
    <row r="19" spans="2:15" x14ac:dyDescent="0.55000000000000004">
      <c r="B19" s="215"/>
      <c r="C19" s="216"/>
      <c r="D19" s="216"/>
      <c r="E19" s="216"/>
      <c r="F19" s="216"/>
      <c r="G19" s="217"/>
      <c r="H19" s="208"/>
      <c r="I19" s="208"/>
      <c r="J19" s="208"/>
      <c r="K19" s="208"/>
      <c r="L19" s="208"/>
      <c r="M19" s="208"/>
      <c r="N19" s="208"/>
      <c r="O19" s="208"/>
    </row>
    <row r="20" spans="2:15" ht="20.399999999999999" thickBot="1" x14ac:dyDescent="0.6">
      <c r="B20" s="221"/>
      <c r="C20" s="222"/>
      <c r="D20" s="222"/>
      <c r="E20" s="222"/>
      <c r="F20" s="222"/>
      <c r="G20" s="223"/>
    </row>
  </sheetData>
  <mergeCells count="6">
    <mergeCell ref="B6:G9"/>
    <mergeCell ref="I6:N9"/>
    <mergeCell ref="C2:M4"/>
    <mergeCell ref="B11:G14"/>
    <mergeCell ref="I11:N14"/>
    <mergeCell ref="B17:G20"/>
  </mergeCells>
  <hyperlinks>
    <hyperlink ref="B6:G9" location="'Active Submissions'!A1" display="Active Submissions" xr:uid="{7B7754B8-8F47-462A-8B5B-179B80A06E69}"/>
    <hyperlink ref="I6:N9" location="'Active Submissions List'!A1" display="Active Submissions List" xr:uid="{57EEA9AC-3955-4086-8D76-D2845477EAE3}"/>
    <hyperlink ref="I11:N14" location="'Agent Reference'!A1" display="Agent Reference" xr:uid="{1BA2D747-A357-46FF-94BB-BF6D670E2018}"/>
    <hyperlink ref="B17:G20" location="'Submission Planner'!A1" display="Submission Planning" xr:uid="{D41A0D20-CB83-4111-8F6A-7DB9B1D964BC}"/>
    <hyperlink ref="B11:G14" location="'Query Submissions'!A1" display="Agent Submissions" xr:uid="{D78AF737-12EF-4C4A-A428-26F92D6CBC5B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3C16B-7957-4EF7-A105-1883B96BCF56}">
  <dimension ref="A1:Q177"/>
  <sheetViews>
    <sheetView zoomScale="70" zoomScaleNormal="70" workbookViewId="0">
      <pane ySplit="1" topLeftCell="A2" activePane="bottomLeft" state="frozen"/>
      <selection pane="bottomLeft" activeCell="N15" sqref="N15"/>
    </sheetView>
  </sheetViews>
  <sheetFormatPr defaultColWidth="8.88671875" defaultRowHeight="19.8" x14ac:dyDescent="0.55000000000000004"/>
  <cols>
    <col min="1" max="1" width="3.33203125" style="7" customWidth="1"/>
    <col min="2" max="2" width="20.5546875" style="7" customWidth="1"/>
    <col min="3" max="3" width="33.33203125" style="7" customWidth="1"/>
    <col min="4" max="4" width="28.33203125" style="7" customWidth="1"/>
    <col min="5" max="5" width="26.44140625" style="7" customWidth="1"/>
    <col min="6" max="6" width="18.109375" style="7" customWidth="1"/>
    <col min="7" max="7" width="16.88671875" style="7" customWidth="1"/>
    <col min="8" max="8" width="15.109375" style="7" customWidth="1"/>
    <col min="9" max="9" width="20" style="7" customWidth="1"/>
    <col min="10" max="10" width="11.21875" style="7" customWidth="1"/>
    <col min="11" max="11" width="11.88671875" style="7" customWidth="1"/>
    <col min="12" max="12" width="18.6640625" style="7" customWidth="1"/>
    <col min="13" max="13" width="1.6640625" style="7" customWidth="1"/>
    <col min="14" max="14" width="22.21875" style="7" customWidth="1"/>
    <col min="15" max="15" width="10.109375" style="7" customWidth="1"/>
    <col min="16" max="16" width="12" style="7" customWidth="1"/>
    <col min="17" max="17" width="33.109375" style="7" customWidth="1"/>
    <col min="18" max="16384" width="8.88671875" style="7"/>
  </cols>
  <sheetData>
    <row r="1" spans="1:16" ht="22.8" thickBot="1" x14ac:dyDescent="0.6">
      <c r="A1" s="2" t="s">
        <v>31</v>
      </c>
      <c r="B1" s="3" t="s">
        <v>0</v>
      </c>
      <c r="C1" s="4" t="s">
        <v>42</v>
      </c>
      <c r="D1" s="4" t="s">
        <v>4</v>
      </c>
      <c r="E1" s="4" t="s">
        <v>5</v>
      </c>
      <c r="F1" s="4" t="s">
        <v>43</v>
      </c>
      <c r="G1" s="4" t="s">
        <v>1</v>
      </c>
      <c r="H1" s="4" t="s">
        <v>2</v>
      </c>
      <c r="I1" s="4" t="s">
        <v>3</v>
      </c>
      <c r="J1" s="5" t="s">
        <v>41</v>
      </c>
      <c r="K1" s="5" t="s">
        <v>32</v>
      </c>
      <c r="L1" s="6" t="s">
        <v>44</v>
      </c>
      <c r="M1" s="7" t="s">
        <v>20</v>
      </c>
    </row>
    <row r="2" spans="1:16" ht="31.2" thickBot="1" x14ac:dyDescent="0.9">
      <c r="B2" s="127" t="s">
        <v>72</v>
      </c>
      <c r="C2" s="128" t="s">
        <v>47</v>
      </c>
      <c r="D2" s="129" t="s">
        <v>73</v>
      </c>
      <c r="E2" s="129" t="s">
        <v>74</v>
      </c>
      <c r="F2" s="130">
        <v>36892</v>
      </c>
      <c r="G2" s="131">
        <v>36895</v>
      </c>
      <c r="H2" s="128" t="s">
        <v>8</v>
      </c>
      <c r="I2" s="132" t="s">
        <v>75</v>
      </c>
      <c r="J2" s="132" t="s">
        <v>46</v>
      </c>
      <c r="K2" s="145">
        <v>300</v>
      </c>
      <c r="L2" s="133">
        <v>2</v>
      </c>
      <c r="M2" s="7" t="s">
        <v>20</v>
      </c>
      <c r="N2" s="8" t="s">
        <v>33</v>
      </c>
    </row>
    <row r="3" spans="1:16" x14ac:dyDescent="0.55000000000000004">
      <c r="B3" s="134" t="s">
        <v>72</v>
      </c>
      <c r="C3" s="135" t="s">
        <v>47</v>
      </c>
      <c r="D3" s="136" t="s">
        <v>73</v>
      </c>
      <c r="E3" s="136" t="s">
        <v>74</v>
      </c>
      <c r="F3" s="137">
        <v>36892</v>
      </c>
      <c r="G3" s="138">
        <v>36895</v>
      </c>
      <c r="H3" s="135" t="s">
        <v>6</v>
      </c>
      <c r="I3" s="143" t="s">
        <v>75</v>
      </c>
      <c r="J3" s="143" t="s">
        <v>46</v>
      </c>
      <c r="K3" s="144">
        <v>0</v>
      </c>
      <c r="L3" s="140">
        <v>2</v>
      </c>
      <c r="M3" s="7" t="s">
        <v>20</v>
      </c>
      <c r="N3" s="9" t="s">
        <v>36</v>
      </c>
      <c r="O3" s="10">
        <f>COUNTIF(Table13[Accepted?], "no")</f>
        <v>1</v>
      </c>
    </row>
    <row r="4" spans="1:16" x14ac:dyDescent="0.55000000000000004">
      <c r="B4" s="134" t="s">
        <v>72</v>
      </c>
      <c r="C4" s="135" t="s">
        <v>47</v>
      </c>
      <c r="D4" s="136" t="s">
        <v>73</v>
      </c>
      <c r="E4" s="136" t="s">
        <v>74</v>
      </c>
      <c r="F4" s="137">
        <v>36892</v>
      </c>
      <c r="G4" s="138">
        <v>36895</v>
      </c>
      <c r="H4" s="135" t="s">
        <v>76</v>
      </c>
      <c r="I4" s="143" t="s">
        <v>75</v>
      </c>
      <c r="J4" s="143" t="s">
        <v>46</v>
      </c>
      <c r="K4" s="144">
        <v>0</v>
      </c>
      <c r="L4" s="140">
        <v>2</v>
      </c>
      <c r="M4" s="7" t="s">
        <v>20</v>
      </c>
      <c r="N4" s="11" t="s">
        <v>37</v>
      </c>
      <c r="O4" s="12">
        <f>COUNTIF(Table13[Accepted?], "yes")</f>
        <v>1</v>
      </c>
    </row>
    <row r="5" spans="1:16" x14ac:dyDescent="0.55000000000000004">
      <c r="B5" s="134"/>
      <c r="C5" s="135"/>
      <c r="D5" s="135"/>
      <c r="E5" s="136"/>
      <c r="F5" s="137"/>
      <c r="G5" s="138"/>
      <c r="H5" s="135"/>
      <c r="I5" s="142"/>
      <c r="J5" s="142"/>
      <c r="K5" s="144"/>
      <c r="L5" s="140"/>
      <c r="M5" s="7" t="s">
        <v>20</v>
      </c>
      <c r="N5" s="11" t="s">
        <v>38</v>
      </c>
      <c r="O5" s="12">
        <f>COUNTIF(Table13[Accepted?],"*")</f>
        <v>3</v>
      </c>
    </row>
    <row r="6" spans="1:16" x14ac:dyDescent="0.55000000000000004">
      <c r="B6" s="134"/>
      <c r="C6" s="135"/>
      <c r="D6" s="135"/>
      <c r="E6" s="136"/>
      <c r="F6" s="137"/>
      <c r="G6" s="138"/>
      <c r="H6" s="135"/>
      <c r="I6" s="138"/>
      <c r="J6" s="139"/>
      <c r="K6" s="144"/>
      <c r="L6" s="140"/>
      <c r="M6" s="7" t="s">
        <v>20</v>
      </c>
      <c r="N6" s="11" t="s">
        <v>39</v>
      </c>
      <c r="O6" s="12">
        <f>COUNTIF(Table13[Title],"*")</f>
        <v>3</v>
      </c>
    </row>
    <row r="7" spans="1:16" x14ac:dyDescent="0.55000000000000004">
      <c r="B7" s="134"/>
      <c r="C7" s="135"/>
      <c r="D7" s="135"/>
      <c r="E7" s="136"/>
      <c r="F7" s="137"/>
      <c r="G7" s="138"/>
      <c r="H7" s="135"/>
      <c r="I7" s="139"/>
      <c r="J7" s="139"/>
      <c r="K7" s="144"/>
      <c r="L7" s="140"/>
      <c r="M7" s="7" t="s">
        <v>20</v>
      </c>
      <c r="N7" s="11" t="s">
        <v>40</v>
      </c>
      <c r="O7" s="12">
        <f>O6-O5</f>
        <v>0</v>
      </c>
    </row>
    <row r="8" spans="1:16" x14ac:dyDescent="0.55000000000000004">
      <c r="B8" s="134"/>
      <c r="C8" s="135"/>
      <c r="D8" s="135"/>
      <c r="E8" s="136"/>
      <c r="F8" s="137"/>
      <c r="G8" s="138"/>
      <c r="H8" s="135"/>
      <c r="I8" s="139"/>
      <c r="J8" s="139"/>
      <c r="K8" s="144"/>
      <c r="L8" s="140"/>
      <c r="M8" s="7" t="s">
        <v>20</v>
      </c>
      <c r="N8" s="11" t="s">
        <v>34</v>
      </c>
      <c r="O8" s="13">
        <f>O4/O5</f>
        <v>0.33333333333333331</v>
      </c>
    </row>
    <row r="9" spans="1:16" ht="20.399999999999999" thickBot="1" x14ac:dyDescent="0.6">
      <c r="B9" s="134"/>
      <c r="C9" s="135"/>
      <c r="D9" s="135"/>
      <c r="E9" s="136"/>
      <c r="F9" s="137"/>
      <c r="G9" s="138"/>
      <c r="H9" s="135"/>
      <c r="I9" s="139"/>
      <c r="J9" s="139"/>
      <c r="K9" s="144"/>
      <c r="L9" s="140"/>
      <c r="M9" s="7" t="s">
        <v>20</v>
      </c>
      <c r="N9" s="14" t="s">
        <v>35</v>
      </c>
      <c r="O9" s="15">
        <f>O3/O5</f>
        <v>0.33333333333333331</v>
      </c>
    </row>
    <row r="10" spans="1:16" x14ac:dyDescent="0.55000000000000004">
      <c r="B10" s="134"/>
      <c r="C10" s="135"/>
      <c r="D10" s="135"/>
      <c r="E10" s="136"/>
      <c r="F10" s="137"/>
      <c r="G10" s="138"/>
      <c r="H10" s="135"/>
      <c r="I10" s="139"/>
      <c r="J10" s="139"/>
      <c r="K10" s="144"/>
      <c r="L10" s="140"/>
      <c r="M10" s="7" t="s">
        <v>20</v>
      </c>
    </row>
    <row r="11" spans="1:16" ht="20.399999999999999" thickBot="1" x14ac:dyDescent="0.6">
      <c r="B11" s="134"/>
      <c r="C11" s="135"/>
      <c r="D11" s="135"/>
      <c r="E11" s="136"/>
      <c r="F11" s="137"/>
      <c r="G11" s="138"/>
      <c r="H11" s="135"/>
      <c r="I11" s="143"/>
      <c r="J11" s="143"/>
      <c r="K11" s="144"/>
      <c r="L11" s="140"/>
      <c r="M11" s="7" t="s">
        <v>20</v>
      </c>
    </row>
    <row r="12" spans="1:16" ht="20.399999999999999" thickBot="1" x14ac:dyDescent="0.6">
      <c r="B12" s="134"/>
      <c r="C12" s="135"/>
      <c r="D12" s="135"/>
      <c r="E12" s="136"/>
      <c r="F12" s="137"/>
      <c r="G12" s="138"/>
      <c r="H12" s="135"/>
      <c r="I12" s="139"/>
      <c r="J12" s="139"/>
      <c r="K12" s="144"/>
      <c r="L12" s="140"/>
      <c r="M12" s="7" t="s">
        <v>20</v>
      </c>
      <c r="N12" s="21" t="s">
        <v>45</v>
      </c>
      <c r="O12" s="22"/>
    </row>
    <row r="13" spans="1:16" x14ac:dyDescent="0.55000000000000004">
      <c r="B13" s="134"/>
      <c r="C13" s="135"/>
      <c r="D13" s="135"/>
      <c r="E13" s="136"/>
      <c r="F13" s="137"/>
      <c r="G13" s="138"/>
      <c r="H13" s="135"/>
      <c r="I13" s="143"/>
      <c r="J13" s="143"/>
      <c r="K13" s="144"/>
      <c r="L13" s="140"/>
      <c r="M13" s="7" t="s">
        <v>20</v>
      </c>
      <c r="N13" s="23" t="s">
        <v>102</v>
      </c>
      <c r="O13" s="24"/>
      <c r="P13" s="10"/>
    </row>
    <row r="14" spans="1:16" x14ac:dyDescent="0.55000000000000004">
      <c r="B14" s="134"/>
      <c r="C14" s="135"/>
      <c r="D14" s="135"/>
      <c r="E14" s="136"/>
      <c r="F14" s="137"/>
      <c r="G14" s="138"/>
      <c r="H14" s="135"/>
      <c r="I14" s="139"/>
      <c r="J14" s="139"/>
      <c r="K14" s="144"/>
      <c r="L14" s="140"/>
      <c r="M14" s="7" t="s">
        <v>20</v>
      </c>
      <c r="N14" s="25" t="s">
        <v>103</v>
      </c>
      <c r="O14" s="26"/>
      <c r="P14" s="12"/>
    </row>
    <row r="15" spans="1:16" x14ac:dyDescent="0.55000000000000004">
      <c r="B15" s="134"/>
      <c r="C15" s="135"/>
      <c r="D15" s="135"/>
      <c r="E15" s="136"/>
      <c r="F15" s="137"/>
      <c r="G15" s="138"/>
      <c r="H15" s="135"/>
      <c r="I15" s="139"/>
      <c r="J15" s="139"/>
      <c r="K15" s="144"/>
      <c r="L15" s="140"/>
      <c r="M15" s="7" t="s">
        <v>20</v>
      </c>
      <c r="N15" s="25"/>
      <c r="O15" s="26"/>
      <c r="P15" s="12"/>
    </row>
    <row r="16" spans="1:16" x14ac:dyDescent="0.55000000000000004">
      <c r="B16" s="134"/>
      <c r="C16" s="135"/>
      <c r="D16" s="135"/>
      <c r="E16" s="136"/>
      <c r="F16" s="137"/>
      <c r="G16" s="138"/>
      <c r="H16" s="135"/>
      <c r="I16" s="139"/>
      <c r="J16" s="139"/>
      <c r="K16" s="144"/>
      <c r="L16" s="140"/>
      <c r="M16" s="7" t="s">
        <v>20</v>
      </c>
      <c r="N16" s="25"/>
      <c r="O16" s="26"/>
      <c r="P16" s="12"/>
    </row>
    <row r="17" spans="2:17" ht="20.399999999999999" thickBot="1" x14ac:dyDescent="0.6">
      <c r="B17" s="134"/>
      <c r="C17" s="135"/>
      <c r="D17" s="135"/>
      <c r="E17" s="136"/>
      <c r="F17" s="137"/>
      <c r="G17" s="138"/>
      <c r="H17" s="135"/>
      <c r="I17" s="139"/>
      <c r="J17" s="139"/>
      <c r="K17" s="144"/>
      <c r="L17" s="140"/>
      <c r="M17" s="7" t="s">
        <v>20</v>
      </c>
      <c r="N17" s="27"/>
      <c r="O17" s="28"/>
      <c r="P17" s="29"/>
    </row>
    <row r="18" spans="2:17" x14ac:dyDescent="0.55000000000000004">
      <c r="B18" s="134"/>
      <c r="C18" s="135"/>
      <c r="D18" s="135"/>
      <c r="E18" s="135"/>
      <c r="F18" s="137"/>
      <c r="G18" s="138"/>
      <c r="H18" s="135"/>
      <c r="I18" s="135"/>
      <c r="J18" s="135"/>
      <c r="K18" s="144"/>
      <c r="L18" s="140"/>
      <c r="M18" s="7" t="s">
        <v>20</v>
      </c>
    </row>
    <row r="19" spans="2:17" x14ac:dyDescent="0.55000000000000004">
      <c r="B19" s="134"/>
      <c r="C19" s="135"/>
      <c r="D19" s="135"/>
      <c r="E19" s="136"/>
      <c r="F19" s="137"/>
      <c r="G19" s="138"/>
      <c r="H19" s="135"/>
      <c r="I19" s="139"/>
      <c r="J19" s="144"/>
      <c r="K19" s="144"/>
      <c r="L19" s="141"/>
      <c r="M19" s="7" t="s">
        <v>20</v>
      </c>
    </row>
    <row r="20" spans="2:17" x14ac:dyDescent="0.55000000000000004">
      <c r="B20" s="134"/>
      <c r="C20" s="135"/>
      <c r="D20" s="135"/>
      <c r="E20" s="136"/>
      <c r="F20" s="137"/>
      <c r="G20" s="138"/>
      <c r="H20" s="135"/>
      <c r="I20" s="139"/>
      <c r="J20" s="139"/>
      <c r="K20" s="144"/>
      <c r="L20" s="141"/>
      <c r="M20" s="7" t="s">
        <v>20</v>
      </c>
      <c r="N20" s="30"/>
      <c r="O20" s="30"/>
      <c r="P20" s="30"/>
      <c r="Q20" s="30"/>
    </row>
    <row r="21" spans="2:17" x14ac:dyDescent="0.55000000000000004">
      <c r="B21" s="134"/>
      <c r="C21" s="135"/>
      <c r="D21" s="135"/>
      <c r="E21" s="136"/>
      <c r="F21" s="137"/>
      <c r="G21" s="138"/>
      <c r="H21" s="135"/>
      <c r="I21" s="142"/>
      <c r="J21" s="142"/>
      <c r="K21" s="144"/>
      <c r="L21" s="140"/>
      <c r="M21" s="7" t="s">
        <v>20</v>
      </c>
      <c r="N21" s="31"/>
      <c r="O21" s="31"/>
      <c r="P21" s="30"/>
      <c r="Q21" s="30"/>
    </row>
    <row r="22" spans="2:17" x14ac:dyDescent="0.55000000000000004">
      <c r="B22" s="134"/>
      <c r="C22" s="135"/>
      <c r="D22" s="135"/>
      <c r="E22" s="136"/>
      <c r="F22" s="137"/>
      <c r="G22" s="138"/>
      <c r="H22" s="135"/>
      <c r="I22" s="139"/>
      <c r="J22" s="139"/>
      <c r="K22" s="144"/>
      <c r="L22" s="140"/>
      <c r="M22" s="7" t="s">
        <v>20</v>
      </c>
      <c r="N22" s="30"/>
      <c r="O22" s="32"/>
      <c r="P22" s="30"/>
      <c r="Q22" s="30"/>
    </row>
    <row r="23" spans="2:17" x14ac:dyDescent="0.55000000000000004">
      <c r="B23" s="134"/>
      <c r="C23" s="135"/>
      <c r="D23" s="135"/>
      <c r="E23" s="136"/>
      <c r="F23" s="137"/>
      <c r="G23" s="138"/>
      <c r="H23" s="135"/>
      <c r="I23" s="139"/>
      <c r="J23" s="139"/>
      <c r="K23" s="144"/>
      <c r="L23" s="140"/>
      <c r="M23" s="7" t="s">
        <v>20</v>
      </c>
      <c r="N23" s="30"/>
      <c r="O23" s="32"/>
      <c r="P23" s="30"/>
      <c r="Q23" s="30"/>
    </row>
    <row r="24" spans="2:17" ht="20.399999999999999" thickBot="1" x14ac:dyDescent="0.6">
      <c r="B24" s="146"/>
      <c r="C24" s="147"/>
      <c r="D24" s="147"/>
      <c r="E24" s="148"/>
      <c r="F24" s="149"/>
      <c r="G24" s="150"/>
      <c r="H24" s="147"/>
      <c r="I24" s="151"/>
      <c r="J24" s="152"/>
      <c r="K24" s="152"/>
      <c r="L24" s="153"/>
      <c r="M24" s="7" t="s">
        <v>20</v>
      </c>
      <c r="N24" s="30"/>
      <c r="O24" s="30"/>
      <c r="P24" s="30"/>
      <c r="Q24" s="30"/>
    </row>
    <row r="25" spans="2:17" x14ac:dyDescent="0.55000000000000004">
      <c r="M25" s="7" t="s">
        <v>20</v>
      </c>
      <c r="N25" s="30"/>
      <c r="O25" s="32"/>
      <c r="P25" s="30"/>
      <c r="Q25" s="30"/>
    </row>
    <row r="26" spans="2:17" x14ac:dyDescent="0.55000000000000004">
      <c r="M26" s="7" t="s">
        <v>20</v>
      </c>
      <c r="N26" s="30"/>
      <c r="O26" s="30"/>
      <c r="P26" s="30"/>
      <c r="Q26" s="30"/>
    </row>
    <row r="27" spans="2:17" x14ac:dyDescent="0.55000000000000004">
      <c r="M27" s="7" t="s">
        <v>20</v>
      </c>
      <c r="N27" s="30"/>
      <c r="O27" s="32"/>
      <c r="P27" s="30"/>
      <c r="Q27" s="30"/>
    </row>
    <row r="28" spans="2:17" x14ac:dyDescent="0.55000000000000004">
      <c r="M28" s="7" t="s">
        <v>20</v>
      </c>
      <c r="N28" s="30"/>
      <c r="O28" s="32"/>
      <c r="P28" s="30"/>
      <c r="Q28" s="30"/>
    </row>
    <row r="29" spans="2:17" x14ac:dyDescent="0.55000000000000004">
      <c r="M29" s="7" t="s">
        <v>20</v>
      </c>
      <c r="N29" s="30"/>
      <c r="O29" s="32"/>
      <c r="P29" s="30"/>
      <c r="Q29" s="30"/>
    </row>
    <row r="30" spans="2:17" x14ac:dyDescent="0.55000000000000004">
      <c r="M30" s="7" t="s">
        <v>20</v>
      </c>
      <c r="N30" s="30"/>
      <c r="O30" s="30"/>
      <c r="P30" s="30"/>
      <c r="Q30" s="30"/>
    </row>
    <row r="31" spans="2:17" x14ac:dyDescent="0.55000000000000004">
      <c r="L31" s="30"/>
      <c r="M31" s="30"/>
      <c r="N31" s="30"/>
      <c r="O31" s="30"/>
      <c r="P31" s="30"/>
      <c r="Q31" s="30"/>
    </row>
    <row r="32" spans="2:17" x14ac:dyDescent="0.55000000000000004">
      <c r="L32" s="30"/>
      <c r="M32" s="30"/>
      <c r="N32" s="30"/>
      <c r="O32" s="30"/>
      <c r="P32" s="30"/>
      <c r="Q32" s="30"/>
    </row>
    <row r="33" spans="12:17" x14ac:dyDescent="0.55000000000000004">
      <c r="L33" s="30"/>
      <c r="M33" s="30"/>
      <c r="N33" s="30"/>
      <c r="O33" s="30"/>
      <c r="P33" s="30"/>
      <c r="Q33" s="30"/>
    </row>
    <row r="34" spans="12:17" x14ac:dyDescent="0.55000000000000004">
      <c r="L34" s="30"/>
      <c r="M34" s="30"/>
      <c r="N34" s="30"/>
      <c r="O34" s="30"/>
      <c r="P34" s="30"/>
      <c r="Q34" s="30"/>
    </row>
    <row r="35" spans="12:17" x14ac:dyDescent="0.55000000000000004">
      <c r="L35" s="30"/>
      <c r="M35" s="30"/>
      <c r="N35" s="30"/>
      <c r="O35" s="30"/>
      <c r="P35" s="30"/>
      <c r="Q35" s="30"/>
    </row>
    <row r="36" spans="12:17" x14ac:dyDescent="0.55000000000000004">
      <c r="L36" s="30"/>
      <c r="M36" s="30"/>
      <c r="N36" s="30"/>
      <c r="O36" s="30"/>
      <c r="P36" s="30"/>
      <c r="Q36" s="30"/>
    </row>
    <row r="37" spans="12:17" x14ac:dyDescent="0.55000000000000004">
      <c r="L37" s="30"/>
      <c r="M37" s="30"/>
      <c r="N37" s="30"/>
      <c r="O37" s="30"/>
      <c r="P37" s="30"/>
      <c r="Q37" s="30"/>
    </row>
    <row r="38" spans="12:17" x14ac:dyDescent="0.55000000000000004">
      <c r="L38" s="30"/>
      <c r="M38" s="30"/>
      <c r="Q38" s="7" t="s">
        <v>20</v>
      </c>
    </row>
    <row r="39" spans="12:17" x14ac:dyDescent="0.55000000000000004">
      <c r="L39" s="30"/>
      <c r="M39" s="30"/>
      <c r="Q39" s="7" t="s">
        <v>20</v>
      </c>
    </row>
    <row r="40" spans="12:17" x14ac:dyDescent="0.55000000000000004">
      <c r="L40" s="30"/>
      <c r="M40" s="30"/>
    </row>
    <row r="41" spans="12:17" x14ac:dyDescent="0.55000000000000004">
      <c r="L41" s="30"/>
      <c r="M41" s="30"/>
    </row>
    <row r="42" spans="12:17" x14ac:dyDescent="0.55000000000000004">
      <c r="L42" s="30"/>
      <c r="M42" s="30"/>
    </row>
    <row r="43" spans="12:17" x14ac:dyDescent="0.55000000000000004">
      <c r="L43" s="30"/>
      <c r="M43" s="30"/>
    </row>
    <row r="44" spans="12:17" x14ac:dyDescent="0.55000000000000004">
      <c r="L44" s="30"/>
      <c r="M44" s="30"/>
    </row>
    <row r="45" spans="12:17" x14ac:dyDescent="0.55000000000000004">
      <c r="L45" s="30"/>
      <c r="M45" s="30"/>
    </row>
    <row r="46" spans="12:17" x14ac:dyDescent="0.55000000000000004">
      <c r="L46" s="30"/>
      <c r="M46" s="30"/>
    </row>
    <row r="47" spans="12:17" x14ac:dyDescent="0.55000000000000004">
      <c r="L47" s="30"/>
      <c r="M47" s="30"/>
    </row>
    <row r="48" spans="12:17" x14ac:dyDescent="0.55000000000000004">
      <c r="L48" s="30"/>
      <c r="M48" s="30"/>
    </row>
    <row r="49" spans="13:13" x14ac:dyDescent="0.55000000000000004">
      <c r="M49" s="7" t="s">
        <v>20</v>
      </c>
    </row>
    <row r="50" spans="13:13" x14ac:dyDescent="0.55000000000000004">
      <c r="M50" s="7" t="s">
        <v>20</v>
      </c>
    </row>
    <row r="51" spans="13:13" x14ac:dyDescent="0.55000000000000004">
      <c r="M51" s="7" t="s">
        <v>20</v>
      </c>
    </row>
    <row r="52" spans="13:13" x14ac:dyDescent="0.55000000000000004">
      <c r="M52" s="7" t="s">
        <v>20</v>
      </c>
    </row>
    <row r="53" spans="13:13" x14ac:dyDescent="0.55000000000000004">
      <c r="M53" s="7" t="s">
        <v>20</v>
      </c>
    </row>
    <row r="54" spans="13:13" x14ac:dyDescent="0.55000000000000004">
      <c r="M54" s="7" t="s">
        <v>20</v>
      </c>
    </row>
    <row r="55" spans="13:13" x14ac:dyDescent="0.55000000000000004">
      <c r="M55" s="7" t="s">
        <v>20</v>
      </c>
    </row>
    <row r="56" spans="13:13" x14ac:dyDescent="0.55000000000000004">
      <c r="M56" s="7" t="s">
        <v>20</v>
      </c>
    </row>
    <row r="57" spans="13:13" x14ac:dyDescent="0.55000000000000004">
      <c r="M57" s="7" t="s">
        <v>20</v>
      </c>
    </row>
    <row r="58" spans="13:13" x14ac:dyDescent="0.55000000000000004">
      <c r="M58" s="7" t="s">
        <v>20</v>
      </c>
    </row>
    <row r="59" spans="13:13" x14ac:dyDescent="0.55000000000000004">
      <c r="M59" s="7" t="s">
        <v>20</v>
      </c>
    </row>
    <row r="60" spans="13:13" x14ac:dyDescent="0.55000000000000004">
      <c r="M60" s="7" t="s">
        <v>20</v>
      </c>
    </row>
    <row r="61" spans="13:13" x14ac:dyDescent="0.55000000000000004">
      <c r="M61" s="7" t="s">
        <v>20</v>
      </c>
    </row>
    <row r="62" spans="13:13" x14ac:dyDescent="0.55000000000000004">
      <c r="M62" s="7" t="s">
        <v>20</v>
      </c>
    </row>
    <row r="63" spans="13:13" x14ac:dyDescent="0.55000000000000004">
      <c r="M63" s="7" t="s">
        <v>20</v>
      </c>
    </row>
    <row r="64" spans="13:13" x14ac:dyDescent="0.55000000000000004">
      <c r="M64" s="7" t="s">
        <v>20</v>
      </c>
    </row>
    <row r="65" spans="13:15" x14ac:dyDescent="0.55000000000000004">
      <c r="M65" s="7" t="s">
        <v>20</v>
      </c>
    </row>
    <row r="66" spans="13:15" x14ac:dyDescent="0.55000000000000004">
      <c r="M66" s="7" t="s">
        <v>20</v>
      </c>
    </row>
    <row r="67" spans="13:15" x14ac:dyDescent="0.55000000000000004">
      <c r="M67" s="7" t="s">
        <v>20</v>
      </c>
    </row>
    <row r="68" spans="13:15" x14ac:dyDescent="0.55000000000000004">
      <c r="M68" s="7" t="s">
        <v>20</v>
      </c>
    </row>
    <row r="69" spans="13:15" x14ac:dyDescent="0.55000000000000004">
      <c r="M69" s="7" t="s">
        <v>20</v>
      </c>
    </row>
    <row r="70" spans="13:15" x14ac:dyDescent="0.55000000000000004">
      <c r="M70" s="7" t="s">
        <v>20</v>
      </c>
    </row>
    <row r="71" spans="13:15" x14ac:dyDescent="0.55000000000000004">
      <c r="M71" s="7" t="s">
        <v>20</v>
      </c>
    </row>
    <row r="72" spans="13:15" x14ac:dyDescent="0.55000000000000004">
      <c r="M72" s="7" t="s">
        <v>20</v>
      </c>
    </row>
    <row r="73" spans="13:15" x14ac:dyDescent="0.55000000000000004">
      <c r="M73" s="7" t="s">
        <v>20</v>
      </c>
    </row>
    <row r="74" spans="13:15" x14ac:dyDescent="0.55000000000000004">
      <c r="M74" s="7" t="s">
        <v>20</v>
      </c>
    </row>
    <row r="75" spans="13:15" x14ac:dyDescent="0.55000000000000004">
      <c r="M75" s="7" t="s">
        <v>20</v>
      </c>
    </row>
    <row r="76" spans="13:15" x14ac:dyDescent="0.55000000000000004">
      <c r="M76" s="7" t="s">
        <v>20</v>
      </c>
    </row>
    <row r="77" spans="13:15" x14ac:dyDescent="0.55000000000000004">
      <c r="M77" s="7" t="s">
        <v>20</v>
      </c>
    </row>
    <row r="78" spans="13:15" x14ac:dyDescent="0.55000000000000004">
      <c r="M78" s="7" t="s">
        <v>20</v>
      </c>
    </row>
    <row r="79" spans="13:15" x14ac:dyDescent="0.55000000000000004">
      <c r="M79" s="7" t="s">
        <v>20</v>
      </c>
      <c r="O79" s="7" t="s">
        <v>20</v>
      </c>
    </row>
    <row r="80" spans="13:15" x14ac:dyDescent="0.55000000000000004">
      <c r="M80" s="7" t="s">
        <v>20</v>
      </c>
      <c r="O80" s="7" t="s">
        <v>20</v>
      </c>
    </row>
    <row r="81" spans="13:15" x14ac:dyDescent="0.55000000000000004">
      <c r="M81" s="7" t="s">
        <v>20</v>
      </c>
      <c r="O81" s="7" t="s">
        <v>20</v>
      </c>
    </row>
    <row r="82" spans="13:15" x14ac:dyDescent="0.55000000000000004">
      <c r="M82" s="7" t="s">
        <v>20</v>
      </c>
      <c r="O82" s="7" t="s">
        <v>20</v>
      </c>
    </row>
    <row r="83" spans="13:15" x14ac:dyDescent="0.55000000000000004">
      <c r="M83" s="7" t="s">
        <v>20</v>
      </c>
      <c r="O83" s="7" t="s">
        <v>20</v>
      </c>
    </row>
    <row r="84" spans="13:15" x14ac:dyDescent="0.55000000000000004">
      <c r="M84" s="7" t="s">
        <v>20</v>
      </c>
      <c r="O84" s="7" t="s">
        <v>20</v>
      </c>
    </row>
    <row r="85" spans="13:15" x14ac:dyDescent="0.55000000000000004">
      <c r="M85" s="7" t="s">
        <v>20</v>
      </c>
      <c r="O85" s="7" t="s">
        <v>20</v>
      </c>
    </row>
    <row r="86" spans="13:15" x14ac:dyDescent="0.55000000000000004">
      <c r="M86" s="7" t="s">
        <v>20</v>
      </c>
      <c r="O86" s="7" t="s">
        <v>20</v>
      </c>
    </row>
    <row r="87" spans="13:15" x14ac:dyDescent="0.55000000000000004">
      <c r="M87" s="7" t="s">
        <v>20</v>
      </c>
      <c r="O87" s="7" t="s">
        <v>20</v>
      </c>
    </row>
    <row r="88" spans="13:15" x14ac:dyDescent="0.55000000000000004">
      <c r="M88" s="7" t="s">
        <v>20</v>
      </c>
      <c r="O88" s="7" t="s">
        <v>20</v>
      </c>
    </row>
    <row r="89" spans="13:15" x14ac:dyDescent="0.55000000000000004">
      <c r="M89" s="7" t="s">
        <v>20</v>
      </c>
    </row>
    <row r="90" spans="13:15" x14ac:dyDescent="0.55000000000000004">
      <c r="M90" s="7" t="s">
        <v>20</v>
      </c>
    </row>
    <row r="91" spans="13:15" x14ac:dyDescent="0.55000000000000004">
      <c r="M91" s="7" t="s">
        <v>20</v>
      </c>
    </row>
    <row r="92" spans="13:15" x14ac:dyDescent="0.55000000000000004">
      <c r="M92" s="7" t="s">
        <v>20</v>
      </c>
    </row>
    <row r="93" spans="13:15" x14ac:dyDescent="0.55000000000000004">
      <c r="M93" s="7" t="s">
        <v>20</v>
      </c>
    </row>
    <row r="94" spans="13:15" x14ac:dyDescent="0.55000000000000004">
      <c r="M94" s="7" t="s">
        <v>20</v>
      </c>
    </row>
    <row r="95" spans="13:15" x14ac:dyDescent="0.55000000000000004">
      <c r="M95" s="7" t="s">
        <v>20</v>
      </c>
    </row>
    <row r="96" spans="13:15" x14ac:dyDescent="0.55000000000000004">
      <c r="M96" s="7" t="s">
        <v>20</v>
      </c>
    </row>
    <row r="97" spans="13:13" x14ac:dyDescent="0.55000000000000004">
      <c r="M97" s="7" t="s">
        <v>20</v>
      </c>
    </row>
    <row r="98" spans="13:13" x14ac:dyDescent="0.55000000000000004">
      <c r="M98" s="7" t="s">
        <v>20</v>
      </c>
    </row>
    <row r="99" spans="13:13" x14ac:dyDescent="0.55000000000000004">
      <c r="M99" s="7" t="s">
        <v>20</v>
      </c>
    </row>
    <row r="100" spans="13:13" x14ac:dyDescent="0.55000000000000004">
      <c r="M100" s="7" t="s">
        <v>20</v>
      </c>
    </row>
    <row r="101" spans="13:13" x14ac:dyDescent="0.55000000000000004">
      <c r="M101" s="7" t="s">
        <v>20</v>
      </c>
    </row>
    <row r="102" spans="13:13" x14ac:dyDescent="0.55000000000000004">
      <c r="M102" s="7" t="s">
        <v>20</v>
      </c>
    </row>
    <row r="103" spans="13:13" x14ac:dyDescent="0.55000000000000004">
      <c r="M103" s="7" t="s">
        <v>20</v>
      </c>
    </row>
    <row r="104" spans="13:13" x14ac:dyDescent="0.55000000000000004">
      <c r="M104" s="7" t="s">
        <v>20</v>
      </c>
    </row>
    <row r="105" spans="13:13" x14ac:dyDescent="0.55000000000000004">
      <c r="M105" s="7" t="s">
        <v>20</v>
      </c>
    </row>
    <row r="106" spans="13:13" x14ac:dyDescent="0.55000000000000004">
      <c r="M106" s="7" t="s">
        <v>20</v>
      </c>
    </row>
    <row r="107" spans="13:13" x14ac:dyDescent="0.55000000000000004">
      <c r="M107" s="7" t="s">
        <v>20</v>
      </c>
    </row>
    <row r="108" spans="13:13" x14ac:dyDescent="0.55000000000000004">
      <c r="M108" s="7" t="s">
        <v>20</v>
      </c>
    </row>
    <row r="109" spans="13:13" x14ac:dyDescent="0.55000000000000004">
      <c r="M109" s="7" t="s">
        <v>20</v>
      </c>
    </row>
    <row r="110" spans="13:13" x14ac:dyDescent="0.55000000000000004">
      <c r="M110" s="7" t="s">
        <v>20</v>
      </c>
    </row>
    <row r="111" spans="13:13" x14ac:dyDescent="0.55000000000000004">
      <c r="M111" s="7" t="s">
        <v>20</v>
      </c>
    </row>
    <row r="112" spans="13:13" x14ac:dyDescent="0.55000000000000004">
      <c r="M112" s="7" t="s">
        <v>20</v>
      </c>
    </row>
    <row r="113" spans="13:13" x14ac:dyDescent="0.55000000000000004">
      <c r="M113" s="7" t="s">
        <v>20</v>
      </c>
    </row>
    <row r="114" spans="13:13" x14ac:dyDescent="0.55000000000000004">
      <c r="M114" s="7" t="s">
        <v>20</v>
      </c>
    </row>
    <row r="115" spans="13:13" x14ac:dyDescent="0.55000000000000004">
      <c r="M115" s="7" t="s">
        <v>20</v>
      </c>
    </row>
    <row r="116" spans="13:13" x14ac:dyDescent="0.55000000000000004">
      <c r="M116" s="7" t="s">
        <v>20</v>
      </c>
    </row>
    <row r="117" spans="13:13" x14ac:dyDescent="0.55000000000000004">
      <c r="M117" s="7" t="s">
        <v>20</v>
      </c>
    </row>
    <row r="118" spans="13:13" x14ac:dyDescent="0.55000000000000004">
      <c r="M118" s="7" t="s">
        <v>20</v>
      </c>
    </row>
    <row r="119" spans="13:13" x14ac:dyDescent="0.55000000000000004">
      <c r="M119" s="7" t="s">
        <v>20</v>
      </c>
    </row>
    <row r="120" spans="13:13" x14ac:dyDescent="0.55000000000000004">
      <c r="M120" s="7" t="s">
        <v>20</v>
      </c>
    </row>
    <row r="121" spans="13:13" x14ac:dyDescent="0.55000000000000004">
      <c r="M121" s="7" t="s">
        <v>20</v>
      </c>
    </row>
    <row r="122" spans="13:13" x14ac:dyDescent="0.55000000000000004">
      <c r="M122" s="7" t="s">
        <v>20</v>
      </c>
    </row>
    <row r="123" spans="13:13" x14ac:dyDescent="0.55000000000000004">
      <c r="M123" s="7" t="s">
        <v>20</v>
      </c>
    </row>
    <row r="124" spans="13:13" x14ac:dyDescent="0.55000000000000004">
      <c r="M124" s="7" t="s">
        <v>20</v>
      </c>
    </row>
    <row r="125" spans="13:13" x14ac:dyDescent="0.55000000000000004">
      <c r="M125" s="7" t="s">
        <v>20</v>
      </c>
    </row>
    <row r="126" spans="13:13" x14ac:dyDescent="0.55000000000000004">
      <c r="M126" s="7" t="s">
        <v>20</v>
      </c>
    </row>
    <row r="127" spans="13:13" x14ac:dyDescent="0.55000000000000004">
      <c r="M127" s="7" t="s">
        <v>20</v>
      </c>
    </row>
    <row r="128" spans="13:13" x14ac:dyDescent="0.55000000000000004">
      <c r="M128" s="7" t="s">
        <v>20</v>
      </c>
    </row>
    <row r="129" spans="13:13" x14ac:dyDescent="0.55000000000000004">
      <c r="M129" s="7" t="s">
        <v>20</v>
      </c>
    </row>
    <row r="130" spans="13:13" x14ac:dyDescent="0.55000000000000004">
      <c r="M130" s="7" t="s">
        <v>20</v>
      </c>
    </row>
    <row r="131" spans="13:13" x14ac:dyDescent="0.55000000000000004">
      <c r="M131" s="7" t="s">
        <v>20</v>
      </c>
    </row>
    <row r="132" spans="13:13" x14ac:dyDescent="0.55000000000000004">
      <c r="M132" s="7" t="s">
        <v>20</v>
      </c>
    </row>
    <row r="133" spans="13:13" x14ac:dyDescent="0.55000000000000004">
      <c r="M133" s="7" t="s">
        <v>20</v>
      </c>
    </row>
    <row r="134" spans="13:13" x14ac:dyDescent="0.55000000000000004">
      <c r="M134" s="7" t="s">
        <v>20</v>
      </c>
    </row>
    <row r="135" spans="13:13" x14ac:dyDescent="0.55000000000000004">
      <c r="M135" s="7" t="s">
        <v>20</v>
      </c>
    </row>
    <row r="136" spans="13:13" x14ac:dyDescent="0.55000000000000004">
      <c r="M136" s="7" t="s">
        <v>20</v>
      </c>
    </row>
    <row r="137" spans="13:13" x14ac:dyDescent="0.55000000000000004">
      <c r="M137" s="7" t="s">
        <v>20</v>
      </c>
    </row>
    <row r="138" spans="13:13" x14ac:dyDescent="0.55000000000000004">
      <c r="M138" s="7" t="s">
        <v>20</v>
      </c>
    </row>
    <row r="139" spans="13:13" x14ac:dyDescent="0.55000000000000004">
      <c r="M139" s="7" t="s">
        <v>20</v>
      </c>
    </row>
    <row r="140" spans="13:13" x14ac:dyDescent="0.55000000000000004">
      <c r="M140" s="7" t="s">
        <v>20</v>
      </c>
    </row>
    <row r="141" spans="13:13" x14ac:dyDescent="0.55000000000000004">
      <c r="M141" s="7" t="s">
        <v>20</v>
      </c>
    </row>
    <row r="142" spans="13:13" x14ac:dyDescent="0.55000000000000004">
      <c r="M142" s="7" t="s">
        <v>20</v>
      </c>
    </row>
    <row r="143" spans="13:13" x14ac:dyDescent="0.55000000000000004">
      <c r="M143" s="7" t="s">
        <v>20</v>
      </c>
    </row>
    <row r="144" spans="13:13" x14ac:dyDescent="0.55000000000000004">
      <c r="M144" s="7" t="s">
        <v>20</v>
      </c>
    </row>
    <row r="145" spans="13:13" x14ac:dyDescent="0.55000000000000004">
      <c r="M145" s="7" t="s">
        <v>20</v>
      </c>
    </row>
    <row r="146" spans="13:13" x14ac:dyDescent="0.55000000000000004">
      <c r="M146" s="7" t="s">
        <v>20</v>
      </c>
    </row>
    <row r="147" spans="13:13" x14ac:dyDescent="0.55000000000000004">
      <c r="M147" s="7" t="s">
        <v>20</v>
      </c>
    </row>
    <row r="148" spans="13:13" x14ac:dyDescent="0.55000000000000004">
      <c r="M148" s="7" t="s">
        <v>20</v>
      </c>
    </row>
    <row r="149" spans="13:13" x14ac:dyDescent="0.55000000000000004">
      <c r="M149" s="7" t="s">
        <v>20</v>
      </c>
    </row>
    <row r="150" spans="13:13" x14ac:dyDescent="0.55000000000000004">
      <c r="M150" s="7" t="s">
        <v>20</v>
      </c>
    </row>
    <row r="151" spans="13:13" x14ac:dyDescent="0.55000000000000004">
      <c r="M151" s="7" t="s">
        <v>20</v>
      </c>
    </row>
    <row r="152" spans="13:13" x14ac:dyDescent="0.55000000000000004">
      <c r="M152" s="7" t="s">
        <v>20</v>
      </c>
    </row>
    <row r="153" spans="13:13" x14ac:dyDescent="0.55000000000000004">
      <c r="M153" s="7" t="s">
        <v>20</v>
      </c>
    </row>
    <row r="154" spans="13:13" x14ac:dyDescent="0.55000000000000004">
      <c r="M154" s="7" t="s">
        <v>20</v>
      </c>
    </row>
    <row r="155" spans="13:13" x14ac:dyDescent="0.55000000000000004">
      <c r="M155" s="7" t="s">
        <v>20</v>
      </c>
    </row>
    <row r="156" spans="13:13" x14ac:dyDescent="0.55000000000000004">
      <c r="M156" s="7" t="s">
        <v>20</v>
      </c>
    </row>
    <row r="157" spans="13:13" x14ac:dyDescent="0.55000000000000004">
      <c r="M157" s="7" t="s">
        <v>20</v>
      </c>
    </row>
    <row r="158" spans="13:13" x14ac:dyDescent="0.55000000000000004">
      <c r="M158" s="7" t="s">
        <v>20</v>
      </c>
    </row>
    <row r="159" spans="13:13" x14ac:dyDescent="0.55000000000000004">
      <c r="M159" s="7" t="s">
        <v>20</v>
      </c>
    </row>
    <row r="160" spans="13:13" x14ac:dyDescent="0.55000000000000004">
      <c r="M160" s="7" t="s">
        <v>20</v>
      </c>
    </row>
    <row r="161" spans="13:13" x14ac:dyDescent="0.55000000000000004">
      <c r="M161" s="7" t="s">
        <v>20</v>
      </c>
    </row>
    <row r="162" spans="13:13" x14ac:dyDescent="0.55000000000000004">
      <c r="M162" s="7" t="s">
        <v>20</v>
      </c>
    </row>
    <row r="163" spans="13:13" x14ac:dyDescent="0.55000000000000004">
      <c r="M163" s="7" t="s">
        <v>20</v>
      </c>
    </row>
    <row r="164" spans="13:13" x14ac:dyDescent="0.55000000000000004">
      <c r="M164" s="7" t="s">
        <v>20</v>
      </c>
    </row>
    <row r="165" spans="13:13" x14ac:dyDescent="0.55000000000000004">
      <c r="M165" s="7" t="s">
        <v>20</v>
      </c>
    </row>
    <row r="166" spans="13:13" x14ac:dyDescent="0.55000000000000004">
      <c r="M166" s="7" t="s">
        <v>20</v>
      </c>
    </row>
    <row r="167" spans="13:13" x14ac:dyDescent="0.55000000000000004">
      <c r="M167" s="7" t="s">
        <v>20</v>
      </c>
    </row>
    <row r="168" spans="13:13" x14ac:dyDescent="0.55000000000000004">
      <c r="M168" s="7" t="s">
        <v>20</v>
      </c>
    </row>
    <row r="169" spans="13:13" x14ac:dyDescent="0.55000000000000004">
      <c r="M169" s="7" t="s">
        <v>20</v>
      </c>
    </row>
    <row r="170" spans="13:13" x14ac:dyDescent="0.55000000000000004">
      <c r="M170" s="7" t="s">
        <v>20</v>
      </c>
    </row>
    <row r="171" spans="13:13" x14ac:dyDescent="0.55000000000000004">
      <c r="M171" s="7" t="s">
        <v>20</v>
      </c>
    </row>
    <row r="172" spans="13:13" x14ac:dyDescent="0.55000000000000004">
      <c r="M172" s="7" t="s">
        <v>20</v>
      </c>
    </row>
    <row r="173" spans="13:13" x14ac:dyDescent="0.55000000000000004">
      <c r="M173" s="7" t="s">
        <v>20</v>
      </c>
    </row>
    <row r="174" spans="13:13" x14ac:dyDescent="0.55000000000000004">
      <c r="M174" s="7" t="s">
        <v>20</v>
      </c>
    </row>
    <row r="175" spans="13:13" x14ac:dyDescent="0.55000000000000004">
      <c r="M175" s="7" t="s">
        <v>20</v>
      </c>
    </row>
    <row r="176" spans="13:13" x14ac:dyDescent="0.55000000000000004">
      <c r="M176" s="7" t="s">
        <v>20</v>
      </c>
    </row>
    <row r="177" spans="13:13" x14ac:dyDescent="0.55000000000000004">
      <c r="M177" s="7" t="s">
        <v>20</v>
      </c>
    </row>
  </sheetData>
  <mergeCells count="2">
    <mergeCell ref="N12:O12"/>
    <mergeCell ref="N21:O21"/>
  </mergeCells>
  <conditionalFormatting sqref="G2:G24">
    <cfRule type="timePeriod" dxfId="58" priority="1" timePeriod="nextMonth">
      <formula>AND(MONTH(G2)=MONTH(EDATE(TODAY(),0+1)),YEAR(G2)=YEAR(EDATE(TODAY(),0+1)))</formula>
    </cfRule>
    <cfRule type="timePeriod" dxfId="57" priority="5" timePeriod="lastMonth">
      <formula>AND(MONTH(G2)=MONTH(EDATE(TODAY(),0-1)),YEAR(G2)=YEAR(EDATE(TODAY(),0-1)))</formula>
    </cfRule>
  </conditionalFormatting>
  <conditionalFormatting sqref="H2:H24">
    <cfRule type="containsText" dxfId="56" priority="4" stopIfTrue="1" operator="containsText" text="yes">
      <formula>NOT(ISERROR(SEARCH("yes",H2)))</formula>
    </cfRule>
    <cfRule type="notContainsBlanks" dxfId="55" priority="6">
      <formula>LEN(TRIM(H2))&gt;0</formula>
    </cfRule>
  </conditionalFormatting>
  <conditionalFormatting sqref="B2:L24">
    <cfRule type="timePeriod" dxfId="54" priority="3" timePeriod="thisMonth">
      <formula>AND(MONTH(B2)=MONTH(TODAY()),YEAR(B2)=YEAR(TODAY()))</formula>
    </cfRule>
  </conditionalFormatting>
  <conditionalFormatting sqref="H1:H1048576">
    <cfRule type="containsText" dxfId="53" priority="2" stopIfTrue="1" operator="containsText" text="no">
      <formula>NOT(ISERROR(SEARCH("no",H1)))</formula>
    </cfRule>
  </conditionalFormatting>
  <hyperlinks>
    <hyperlink ref="A1" location="Index!A1" display="i" xr:uid="{88F879B4-2BB5-4DB6-AAE0-29D8C739E066}"/>
  </hyperlinks>
  <pageMargins left="0.7" right="0.7" top="0.75" bottom="0.75" header="0.3" footer="0.3"/>
  <pageSetup orientation="portrait" verticalDpi="3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1A3B10-9C4B-46F0-8F60-B768B6EEA281}">
  <dimension ref="A1:E40"/>
  <sheetViews>
    <sheetView workbookViewId="0"/>
  </sheetViews>
  <sheetFormatPr defaultColWidth="8.88671875" defaultRowHeight="19.8" x14ac:dyDescent="0.55000000000000004"/>
  <cols>
    <col min="1" max="1" width="3.6640625" style="7" customWidth="1"/>
    <col min="2" max="2" width="36.33203125" style="7" bestFit="1" customWidth="1"/>
    <col min="3" max="3" width="32.44140625" style="7" bestFit="1" customWidth="1"/>
    <col min="4" max="4" width="42.21875" style="7" customWidth="1"/>
    <col min="5" max="5" width="25.88671875" style="7" bestFit="1" customWidth="1"/>
    <col min="6" max="6" width="24" style="7" bestFit="1" customWidth="1"/>
    <col min="7" max="7" width="26.109375" style="7" bestFit="1" customWidth="1"/>
    <col min="8" max="8" width="19.21875" style="7" customWidth="1"/>
    <col min="9" max="9" width="25" style="7" bestFit="1" customWidth="1"/>
    <col min="10" max="10" width="12.88671875" style="7" bestFit="1" customWidth="1"/>
    <col min="11" max="11" width="23.33203125" style="7" bestFit="1" customWidth="1"/>
    <col min="12" max="12" width="8.88671875" style="7" bestFit="1"/>
    <col min="13" max="13" width="21.88671875" style="7" bestFit="1" customWidth="1"/>
    <col min="14" max="14" width="11.109375" style="7" customWidth="1"/>
    <col min="15" max="15" width="32.88671875" style="7" customWidth="1"/>
    <col min="16" max="16" width="11.109375" style="7" customWidth="1"/>
    <col min="17" max="26" width="8.77734375" style="7" customWidth="1"/>
    <col min="27" max="28" width="8.88671875" style="7"/>
    <col min="29" max="29" width="18.109375" style="7" customWidth="1"/>
    <col min="30" max="16384" width="8.88671875" style="7"/>
  </cols>
  <sheetData>
    <row r="1" spans="1:5" ht="22.8" thickBot="1" x14ac:dyDescent="0.6">
      <c r="A1" s="33" t="s">
        <v>31</v>
      </c>
    </row>
    <row r="2" spans="1:5" ht="51.6" thickBot="1" x14ac:dyDescent="0.6">
      <c r="B2" s="34" t="s">
        <v>48</v>
      </c>
      <c r="C2" s="35"/>
    </row>
    <row r="3" spans="1:5" ht="20.399999999999999" thickBot="1" x14ac:dyDescent="0.6">
      <c r="B3" s="36" t="s">
        <v>19</v>
      </c>
      <c r="C3" s="37" t="s">
        <v>49</v>
      </c>
      <c r="D3" s="38" t="s">
        <v>50</v>
      </c>
      <c r="E3" s="38" t="s">
        <v>51</v>
      </c>
    </row>
    <row r="4" spans="1:5" x14ac:dyDescent="0.55000000000000004">
      <c r="B4" s="42" t="s">
        <v>72</v>
      </c>
      <c r="C4" s="43" t="s">
        <v>77</v>
      </c>
      <c r="D4" s="44" t="s">
        <v>78</v>
      </c>
      <c r="E4" s="44" t="s">
        <v>73</v>
      </c>
    </row>
    <row r="5" spans="1:5" x14ac:dyDescent="0.55000000000000004">
      <c r="B5" s="45"/>
      <c r="C5" s="46"/>
      <c r="D5" s="44"/>
      <c r="E5" s="44"/>
    </row>
    <row r="6" spans="1:5" x14ac:dyDescent="0.55000000000000004">
      <c r="B6" s="47"/>
      <c r="C6" s="48"/>
      <c r="D6" s="44"/>
      <c r="E6" s="44"/>
    </row>
    <row r="7" spans="1:5" x14ac:dyDescent="0.55000000000000004">
      <c r="B7" s="47"/>
      <c r="C7" s="49"/>
      <c r="D7" s="44"/>
      <c r="E7" s="44"/>
    </row>
    <row r="8" spans="1:5" x14ac:dyDescent="0.55000000000000004">
      <c r="B8" s="45"/>
      <c r="C8" s="46"/>
      <c r="D8" s="44"/>
      <c r="E8" s="44"/>
    </row>
    <row r="9" spans="1:5" x14ac:dyDescent="0.55000000000000004">
      <c r="B9" s="45"/>
      <c r="C9" s="46"/>
      <c r="D9" s="44"/>
      <c r="E9" s="44"/>
    </row>
    <row r="10" spans="1:5" x14ac:dyDescent="0.55000000000000004">
      <c r="B10" s="47"/>
      <c r="C10" s="48"/>
      <c r="D10" s="44"/>
      <c r="E10" s="44"/>
    </row>
    <row r="11" spans="1:5" x14ac:dyDescent="0.55000000000000004">
      <c r="B11" s="45"/>
      <c r="C11" s="46"/>
      <c r="D11" s="44"/>
      <c r="E11" s="44"/>
    </row>
    <row r="12" spans="1:5" x14ac:dyDescent="0.55000000000000004">
      <c r="B12" s="45"/>
      <c r="C12" s="46"/>
      <c r="D12" s="44"/>
      <c r="E12" s="44"/>
    </row>
    <row r="13" spans="1:5" x14ac:dyDescent="0.55000000000000004">
      <c r="B13" s="47"/>
      <c r="C13" s="48"/>
      <c r="D13" s="50"/>
      <c r="E13" s="44"/>
    </row>
    <row r="14" spans="1:5" x14ac:dyDescent="0.55000000000000004">
      <c r="B14" s="47"/>
      <c r="C14" s="48"/>
      <c r="D14" s="44"/>
      <c r="E14" s="44"/>
    </row>
    <row r="15" spans="1:5" x14ac:dyDescent="0.55000000000000004">
      <c r="B15" s="47"/>
      <c r="C15" s="48"/>
      <c r="D15" s="50"/>
      <c r="E15" s="44"/>
    </row>
    <row r="16" spans="1:5" x14ac:dyDescent="0.55000000000000004">
      <c r="B16" s="45"/>
      <c r="C16" s="46"/>
      <c r="D16" s="44"/>
      <c r="E16" s="44"/>
    </row>
    <row r="17" spans="2:5" x14ac:dyDescent="0.55000000000000004">
      <c r="B17" s="47"/>
      <c r="C17" s="49"/>
      <c r="D17" s="44"/>
      <c r="E17" s="44"/>
    </row>
    <row r="18" spans="2:5" x14ac:dyDescent="0.55000000000000004">
      <c r="B18" s="45"/>
      <c r="C18" s="46"/>
      <c r="D18" s="44"/>
      <c r="E18" s="44"/>
    </row>
    <row r="19" spans="2:5" x14ac:dyDescent="0.55000000000000004">
      <c r="B19" s="47"/>
      <c r="C19" s="49"/>
      <c r="D19" s="44"/>
      <c r="E19" s="44"/>
    </row>
    <row r="20" spans="2:5" x14ac:dyDescent="0.55000000000000004">
      <c r="B20" s="45"/>
      <c r="C20" s="46"/>
      <c r="D20" s="44"/>
      <c r="E20" s="44"/>
    </row>
    <row r="21" spans="2:5" x14ac:dyDescent="0.55000000000000004">
      <c r="B21" s="45"/>
      <c r="C21" s="46"/>
      <c r="D21" s="44"/>
      <c r="E21" s="44"/>
    </row>
    <row r="22" spans="2:5" x14ac:dyDescent="0.55000000000000004">
      <c r="B22" s="45"/>
      <c r="C22" s="46"/>
      <c r="D22" s="44"/>
      <c r="E22" s="44"/>
    </row>
    <row r="23" spans="2:5" x14ac:dyDescent="0.55000000000000004">
      <c r="B23" s="45"/>
      <c r="C23" s="46"/>
      <c r="D23" s="44"/>
      <c r="E23" s="44"/>
    </row>
    <row r="24" spans="2:5" x14ac:dyDescent="0.55000000000000004">
      <c r="B24" s="45"/>
      <c r="C24" s="46"/>
      <c r="D24" s="44"/>
      <c r="E24" s="44"/>
    </row>
    <row r="25" spans="2:5" x14ac:dyDescent="0.55000000000000004">
      <c r="B25" s="45"/>
      <c r="C25" s="46"/>
      <c r="D25" s="44"/>
      <c r="E25" s="44"/>
    </row>
    <row r="26" spans="2:5" x14ac:dyDescent="0.55000000000000004">
      <c r="B26" s="45"/>
      <c r="C26" s="46"/>
      <c r="D26" s="44"/>
      <c r="E26" s="44"/>
    </row>
    <row r="27" spans="2:5" x14ac:dyDescent="0.55000000000000004">
      <c r="B27" s="45"/>
      <c r="C27" s="46"/>
      <c r="D27" s="44"/>
      <c r="E27" s="44"/>
    </row>
    <row r="28" spans="2:5" x14ac:dyDescent="0.55000000000000004">
      <c r="B28" s="45"/>
      <c r="C28" s="46"/>
      <c r="D28" s="50"/>
      <c r="E28" s="44"/>
    </row>
    <row r="29" spans="2:5" x14ac:dyDescent="0.55000000000000004">
      <c r="B29" s="45"/>
      <c r="C29" s="46"/>
      <c r="D29" s="44"/>
      <c r="E29" s="44"/>
    </row>
    <row r="30" spans="2:5" x14ac:dyDescent="0.55000000000000004">
      <c r="B30" s="45"/>
      <c r="C30" s="46"/>
      <c r="D30" s="44"/>
      <c r="E30" s="44"/>
    </row>
    <row r="31" spans="2:5" x14ac:dyDescent="0.55000000000000004">
      <c r="B31" s="45"/>
      <c r="C31" s="46"/>
      <c r="D31" s="44"/>
      <c r="E31" s="44"/>
    </row>
    <row r="32" spans="2:5" x14ac:dyDescent="0.55000000000000004">
      <c r="B32" s="45"/>
      <c r="C32" s="46"/>
      <c r="D32" s="44"/>
      <c r="E32" s="44"/>
    </row>
    <row r="33" spans="2:5" x14ac:dyDescent="0.55000000000000004">
      <c r="B33" s="45"/>
      <c r="C33" s="46"/>
      <c r="D33" s="44"/>
      <c r="E33" s="44"/>
    </row>
    <row r="34" spans="2:5" x14ac:dyDescent="0.55000000000000004">
      <c r="B34" s="45"/>
      <c r="C34" s="46"/>
      <c r="D34" s="44"/>
      <c r="E34" s="44"/>
    </row>
    <row r="35" spans="2:5" x14ac:dyDescent="0.55000000000000004">
      <c r="B35" s="45"/>
      <c r="C35" s="46"/>
      <c r="D35" s="44"/>
      <c r="E35" s="44"/>
    </row>
    <row r="36" spans="2:5" x14ac:dyDescent="0.55000000000000004">
      <c r="B36" s="45"/>
      <c r="C36" s="46"/>
      <c r="D36" s="44"/>
      <c r="E36" s="44"/>
    </row>
    <row r="37" spans="2:5" x14ac:dyDescent="0.55000000000000004">
      <c r="B37" s="45"/>
      <c r="C37" s="46"/>
      <c r="D37" s="44"/>
      <c r="E37" s="44"/>
    </row>
    <row r="38" spans="2:5" x14ac:dyDescent="0.55000000000000004">
      <c r="B38" s="45"/>
      <c r="C38" s="46"/>
      <c r="D38" s="44"/>
      <c r="E38" s="44"/>
    </row>
    <row r="39" spans="2:5" x14ac:dyDescent="0.55000000000000004">
      <c r="B39" s="45"/>
      <c r="C39" s="46"/>
      <c r="D39" s="44"/>
      <c r="E39" s="44"/>
    </row>
    <row r="40" spans="2:5" x14ac:dyDescent="0.55000000000000004">
      <c r="B40" s="40"/>
      <c r="C40" s="41"/>
      <c r="D40" s="39"/>
      <c r="E40" s="39"/>
    </row>
  </sheetData>
  <mergeCells count="1">
    <mergeCell ref="B2:C2"/>
  </mergeCells>
  <conditionalFormatting sqref="E4:E40">
    <cfRule type="notContainsBlanks" dxfId="52" priority="1">
      <formula>LEN(TRIM(E4))&gt;0</formula>
    </cfRule>
  </conditionalFormatting>
  <hyperlinks>
    <hyperlink ref="A1" location="Index!A1" display="i" xr:uid="{8B75A550-B02A-4A4C-BA40-AAE73F545B47}"/>
  </hyperlink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E3A938-56F0-46FE-81F4-A4CE7A07B74F}">
  <dimension ref="A1:O180"/>
  <sheetViews>
    <sheetView zoomScale="70" zoomScaleNormal="70" workbookViewId="0">
      <pane ySplit="1" topLeftCell="A2" activePane="bottomLeft" state="frozen"/>
      <selection pane="bottomLeft"/>
    </sheetView>
  </sheetViews>
  <sheetFormatPr defaultColWidth="8.88671875" defaultRowHeight="19.8" x14ac:dyDescent="0.3"/>
  <cols>
    <col min="1" max="1" width="3.33203125" style="51" customWidth="1"/>
    <col min="2" max="2" width="20.5546875" style="107" customWidth="1"/>
    <col min="3" max="3" width="27.6640625" style="107" customWidth="1"/>
    <col min="4" max="4" width="17" style="107" customWidth="1"/>
    <col min="5" max="5" width="21.109375" style="108" customWidth="1"/>
    <col min="6" max="6" width="20.109375" style="107" customWidth="1"/>
    <col min="7" max="7" width="18" style="109" customWidth="1"/>
    <col min="8" max="8" width="12.88671875" style="110" customWidth="1"/>
    <col min="9" max="9" width="11.21875" style="107" customWidth="1"/>
    <col min="10" max="10" width="15" style="107" customWidth="1"/>
    <col min="11" max="11" width="17.109375" style="107" customWidth="1"/>
    <col min="12" max="12" width="23.88671875" style="107" customWidth="1"/>
    <col min="13" max="13" width="2.44140625" style="51" customWidth="1"/>
    <col min="14" max="14" width="23.21875" style="51" customWidth="1"/>
    <col min="15" max="15" width="11.21875" style="51" customWidth="1"/>
    <col min="16" max="16" width="10.109375" style="51" customWidth="1"/>
    <col min="17" max="17" width="93.5546875" style="51" bestFit="1" customWidth="1"/>
    <col min="18" max="18" width="24.33203125" style="51" bestFit="1" customWidth="1"/>
    <col min="19" max="16384" width="8.88671875" style="51"/>
  </cols>
  <sheetData>
    <row r="1" spans="1:15" ht="22.8" thickBot="1" x14ac:dyDescent="0.35">
      <c r="A1" s="111" t="s">
        <v>31</v>
      </c>
      <c r="B1" s="112" t="s">
        <v>52</v>
      </c>
      <c r="C1" s="113" t="s">
        <v>14</v>
      </c>
      <c r="D1" s="113" t="s">
        <v>13</v>
      </c>
      <c r="E1" s="114" t="s">
        <v>43</v>
      </c>
      <c r="F1" s="113" t="s">
        <v>1</v>
      </c>
      <c r="G1" s="115" t="s">
        <v>53</v>
      </c>
      <c r="H1" s="116" t="s">
        <v>54</v>
      </c>
      <c r="I1" s="113" t="s">
        <v>55</v>
      </c>
      <c r="J1" s="113" t="s">
        <v>2</v>
      </c>
      <c r="K1" s="113" t="s">
        <v>3</v>
      </c>
      <c r="L1" s="117" t="s">
        <v>41</v>
      </c>
      <c r="M1" s="51" t="s">
        <v>20</v>
      </c>
    </row>
    <row r="2" spans="1:15" ht="20.399999999999999" thickBot="1" x14ac:dyDescent="0.35">
      <c r="B2" s="52" t="s">
        <v>52</v>
      </c>
      <c r="C2" s="53" t="s">
        <v>70</v>
      </c>
      <c r="D2" s="54" t="s">
        <v>71</v>
      </c>
      <c r="E2" s="55">
        <v>36892</v>
      </c>
      <c r="F2" s="56">
        <v>36896</v>
      </c>
      <c r="G2" s="57">
        <v>36896</v>
      </c>
      <c r="H2" s="58">
        <f ca="1">IF(ISBLANK(D2),"",(IF(ISBLANK(G2),_xlfn.DAYS(TODAY(),E2),_xlfn.DAYS(G2,E2))))</f>
        <v>4</v>
      </c>
      <c r="I2" s="56" t="s">
        <v>56</v>
      </c>
      <c r="J2" s="53" t="s">
        <v>67</v>
      </c>
      <c r="K2" s="59"/>
      <c r="L2" s="60"/>
      <c r="M2" s="51" t="s">
        <v>20</v>
      </c>
    </row>
    <row r="3" spans="1:15" ht="37.200000000000003" thickBot="1" x14ac:dyDescent="0.35">
      <c r="B3" s="64"/>
      <c r="C3" s="65"/>
      <c r="D3" s="75"/>
      <c r="E3" s="66"/>
      <c r="F3" s="67"/>
      <c r="G3" s="68"/>
      <c r="H3" s="87" t="str">
        <f ca="1">IF(ISBLANK(D3),"",(IF(ISBLANK(G3),_xlfn.DAYS(TODAY(),E3),_xlfn.DAYS(G3,E3))))</f>
        <v/>
      </c>
      <c r="I3" s="88" t="s">
        <v>57</v>
      </c>
      <c r="J3" s="61" t="s">
        <v>68</v>
      </c>
      <c r="K3" s="83"/>
      <c r="L3" s="95"/>
      <c r="M3" s="51" t="s">
        <v>20</v>
      </c>
      <c r="N3" s="62" t="s">
        <v>33</v>
      </c>
      <c r="O3" s="63"/>
    </row>
    <row r="4" spans="1:15" ht="20.399999999999999" thickBot="1" x14ac:dyDescent="0.35">
      <c r="B4" s="64"/>
      <c r="C4" s="65"/>
      <c r="D4" s="65"/>
      <c r="E4" s="66"/>
      <c r="F4" s="67"/>
      <c r="G4" s="68"/>
      <c r="H4" s="69" t="str">
        <f ca="1">IF(ISBLANK(D4),"",(IF(ISBLANK(G4),_xlfn.DAYS(TODAY(),E4),_xlfn.DAYS(G4,E4))))</f>
        <v/>
      </c>
      <c r="I4" s="67" t="s">
        <v>56</v>
      </c>
      <c r="J4" s="65" t="s">
        <v>69</v>
      </c>
      <c r="K4" s="65"/>
      <c r="L4" s="70"/>
      <c r="M4" s="51" t="s">
        <v>20</v>
      </c>
      <c r="N4" s="71" t="s">
        <v>58</v>
      </c>
      <c r="O4" s="72" t="s">
        <v>59</v>
      </c>
    </row>
    <row r="5" spans="1:15" x14ac:dyDescent="0.3">
      <c r="B5" s="64"/>
      <c r="C5" s="65"/>
      <c r="D5" s="65"/>
      <c r="E5" s="66"/>
      <c r="F5" s="67"/>
      <c r="G5" s="68"/>
      <c r="H5" s="69" t="str">
        <f ca="1">IF(ISBLANK(D5),"",(IF(ISBLANK(G5),_xlfn.DAYS(TODAY(),E5),_xlfn.DAYS(G5,E5))))</f>
        <v/>
      </c>
      <c r="I5" s="67" t="s">
        <v>57</v>
      </c>
      <c r="J5" s="65" t="s">
        <v>6</v>
      </c>
      <c r="K5" s="65"/>
      <c r="L5" s="70"/>
      <c r="M5" s="51" t="s">
        <v>20</v>
      </c>
      <c r="N5" s="73" t="s">
        <v>36</v>
      </c>
      <c r="O5" s="74">
        <f>COUNTIF(Table135[Accepted?], "no")</f>
        <v>1</v>
      </c>
    </row>
    <row r="6" spans="1:15" x14ac:dyDescent="0.3">
      <c r="B6" s="64"/>
      <c r="C6" s="65"/>
      <c r="D6" s="75"/>
      <c r="E6" s="66"/>
      <c r="F6" s="67"/>
      <c r="G6" s="68"/>
      <c r="H6" s="69" t="str">
        <f ca="1">IF(ISBLANK(D6),"",(IF(ISBLANK(G6),_xlfn.DAYS(TODAY(),E6),_xlfn.DAYS(G6,E6))))</f>
        <v/>
      </c>
      <c r="I6" s="67" t="s">
        <v>57</v>
      </c>
      <c r="J6" s="65"/>
      <c r="K6" s="76"/>
      <c r="L6" s="77"/>
      <c r="M6" s="51" t="s">
        <v>20</v>
      </c>
      <c r="N6" s="78" t="s">
        <v>60</v>
      </c>
      <c r="O6" s="79">
        <f>COUNTIF(Table135[Accepted?], "YES - PAGES")</f>
        <v>1</v>
      </c>
    </row>
    <row r="7" spans="1:15" x14ac:dyDescent="0.3">
      <c r="B7" s="64"/>
      <c r="C7" s="65"/>
      <c r="D7" s="75"/>
      <c r="E7" s="66"/>
      <c r="F7" s="67"/>
      <c r="G7" s="68"/>
      <c r="H7" s="69" t="str">
        <f ca="1">IF(ISBLANK(D7),"",(IF(ISBLANK(G7),_xlfn.DAYS(TODAY(),E7),_xlfn.DAYS(G7,E7))))</f>
        <v/>
      </c>
      <c r="I7" s="67" t="s">
        <v>57</v>
      </c>
      <c r="J7" s="65"/>
      <c r="K7" s="76"/>
      <c r="L7" s="80"/>
      <c r="M7" s="51" t="s">
        <v>20</v>
      </c>
      <c r="N7" s="78" t="s">
        <v>61</v>
      </c>
      <c r="O7" s="79">
        <f>COUNTIF(Table135[Accepted?], "YES - FULL")</f>
        <v>1</v>
      </c>
    </row>
    <row r="8" spans="1:15" x14ac:dyDescent="0.3">
      <c r="B8" s="64"/>
      <c r="C8" s="65"/>
      <c r="D8" s="75"/>
      <c r="E8" s="66"/>
      <c r="F8" s="67"/>
      <c r="G8" s="68"/>
      <c r="H8" s="69" t="str">
        <f ca="1">IF(ISBLANK(D8),"",(IF(ISBLANK(G8),_xlfn.DAYS(TODAY(),E8),_xlfn.DAYS(G8,E8))))</f>
        <v/>
      </c>
      <c r="I8" s="67" t="s">
        <v>57</v>
      </c>
      <c r="J8" s="65"/>
      <c r="K8" s="76"/>
      <c r="L8" s="80"/>
      <c r="M8" s="51" t="s">
        <v>20</v>
      </c>
      <c r="N8" s="78" t="s">
        <v>62</v>
      </c>
      <c r="O8" s="79">
        <f>COUNTIF(Table135[Accepted?], "YES - OFFER")</f>
        <v>1</v>
      </c>
    </row>
    <row r="9" spans="1:15" x14ac:dyDescent="0.3">
      <c r="B9" s="64"/>
      <c r="C9" s="65"/>
      <c r="D9" s="65"/>
      <c r="E9" s="66"/>
      <c r="F9" s="67"/>
      <c r="G9" s="68"/>
      <c r="H9" s="69" t="str">
        <f ca="1">IF(ISBLANK(D9),"",(IF(ISBLANK(G9),_xlfn.DAYS(TODAY(),E9),_xlfn.DAYS(G9,E9))))</f>
        <v/>
      </c>
      <c r="I9" s="67" t="s">
        <v>57</v>
      </c>
      <c r="J9" s="76"/>
      <c r="K9" s="76"/>
      <c r="L9" s="70"/>
      <c r="M9" s="51" t="s">
        <v>20</v>
      </c>
      <c r="N9" s="78" t="s">
        <v>63</v>
      </c>
      <c r="O9" s="79">
        <f>SUM(O6:O8)</f>
        <v>3</v>
      </c>
    </row>
    <row r="10" spans="1:15" x14ac:dyDescent="0.3">
      <c r="B10" s="64"/>
      <c r="C10" s="65"/>
      <c r="D10" s="65"/>
      <c r="E10" s="66"/>
      <c r="F10" s="67"/>
      <c r="G10" s="68"/>
      <c r="H10" s="69" t="str">
        <f ca="1">IF(ISBLANK(D10),"",(IF(ISBLANK(G10),_xlfn.DAYS(TODAY(),E10),_xlfn.DAYS(G10,E10))))</f>
        <v/>
      </c>
      <c r="I10" s="67" t="s">
        <v>57</v>
      </c>
      <c r="J10" s="65"/>
      <c r="K10" s="65"/>
      <c r="L10" s="70"/>
      <c r="M10" s="51" t="s">
        <v>20</v>
      </c>
      <c r="N10" s="78" t="s">
        <v>38</v>
      </c>
      <c r="O10" s="79">
        <f>COUNTIF(Table135[Accepted?],"*")</f>
        <v>4</v>
      </c>
    </row>
    <row r="11" spans="1:15" x14ac:dyDescent="0.3">
      <c r="B11" s="64"/>
      <c r="C11" s="65"/>
      <c r="D11" s="75"/>
      <c r="E11" s="66"/>
      <c r="F11" s="67"/>
      <c r="G11" s="68"/>
      <c r="H11" s="69" t="str">
        <f ca="1">IF(ISBLANK(D11),"",(IF(ISBLANK(G11),_xlfn.DAYS(TODAY(),E11),_xlfn.DAYS(G11,E11))))</f>
        <v/>
      </c>
      <c r="I11" s="67" t="s">
        <v>57</v>
      </c>
      <c r="J11" s="65"/>
      <c r="K11" s="76"/>
      <c r="L11" s="77"/>
      <c r="M11" s="51" t="s">
        <v>20</v>
      </c>
      <c r="N11" s="78" t="s">
        <v>39</v>
      </c>
      <c r="O11" s="79">
        <f>COUNTIF(Table135[Book],"*")</f>
        <v>1</v>
      </c>
    </row>
    <row r="12" spans="1:15" x14ac:dyDescent="0.3">
      <c r="B12" s="64"/>
      <c r="C12" s="65"/>
      <c r="D12" s="75"/>
      <c r="E12" s="66"/>
      <c r="F12" s="67"/>
      <c r="G12" s="68"/>
      <c r="H12" s="69" t="str">
        <f ca="1">IF(ISBLANK(D12),"",(IF(ISBLANK(G12),_xlfn.DAYS(TODAY(),E12),_xlfn.DAYS(G12,E12))))</f>
        <v/>
      </c>
      <c r="I12" s="67" t="s">
        <v>57</v>
      </c>
      <c r="J12" s="65"/>
      <c r="K12" s="65"/>
      <c r="L12" s="70"/>
      <c r="M12" s="51" t="s">
        <v>20</v>
      </c>
      <c r="N12" s="78" t="s">
        <v>40</v>
      </c>
      <c r="O12" s="79">
        <f>O11-O10</f>
        <v>-3</v>
      </c>
    </row>
    <row r="13" spans="1:15" x14ac:dyDescent="0.3">
      <c r="B13" s="64"/>
      <c r="C13" s="65"/>
      <c r="D13" s="75"/>
      <c r="E13" s="66"/>
      <c r="F13" s="67"/>
      <c r="G13" s="68"/>
      <c r="H13" s="69" t="str">
        <f ca="1">IF(ISBLANK(D13),"",(IF(ISBLANK(G13),_xlfn.DAYS(TODAY(),E13),_xlfn.DAYS(G13,E13))))</f>
        <v/>
      </c>
      <c r="I13" s="67" t="s">
        <v>57</v>
      </c>
      <c r="J13" s="65"/>
      <c r="K13" s="76"/>
      <c r="L13" s="80"/>
      <c r="M13" s="51" t="s">
        <v>20</v>
      </c>
      <c r="N13" s="78" t="s">
        <v>64</v>
      </c>
      <c r="O13" s="81">
        <f>O6/O10</f>
        <v>0.25</v>
      </c>
    </row>
    <row r="14" spans="1:15" x14ac:dyDescent="0.3">
      <c r="B14" s="64"/>
      <c r="C14" s="65"/>
      <c r="D14" s="75"/>
      <c r="E14" s="66"/>
      <c r="F14" s="67"/>
      <c r="G14" s="68"/>
      <c r="H14" s="69" t="str">
        <f ca="1">IF(ISBLANK(D14),"",(IF(ISBLANK(G14),_xlfn.DAYS(TODAY(),E14),_xlfn.DAYS(G14,E14))))</f>
        <v/>
      </c>
      <c r="I14" s="67" t="s">
        <v>57</v>
      </c>
      <c r="J14" s="65"/>
      <c r="K14" s="76"/>
      <c r="L14" s="80"/>
      <c r="M14" s="51" t="s">
        <v>20</v>
      </c>
      <c r="N14" s="78" t="s">
        <v>65</v>
      </c>
      <c r="O14" s="81">
        <f>O7/O10</f>
        <v>0.25</v>
      </c>
    </row>
    <row r="15" spans="1:15" x14ac:dyDescent="0.3">
      <c r="B15" s="64"/>
      <c r="C15" s="65"/>
      <c r="D15" s="75"/>
      <c r="E15" s="66"/>
      <c r="F15" s="67"/>
      <c r="G15" s="68"/>
      <c r="H15" s="69" t="str">
        <f ca="1">IF(ISBLANK(D15),"",(IF(ISBLANK(G15),_xlfn.DAYS(TODAY(),E15),_xlfn.DAYS(G15,E15))))</f>
        <v/>
      </c>
      <c r="I15" s="67" t="s">
        <v>57</v>
      </c>
      <c r="J15" s="65"/>
      <c r="K15" s="76"/>
      <c r="L15" s="80"/>
      <c r="M15" s="51" t="s">
        <v>20</v>
      </c>
      <c r="N15" s="78" t="s">
        <v>66</v>
      </c>
      <c r="O15" s="82">
        <f>O9/O10</f>
        <v>0.75</v>
      </c>
    </row>
    <row r="16" spans="1:15" x14ac:dyDescent="0.3">
      <c r="B16" s="64"/>
      <c r="C16" s="65"/>
      <c r="D16" s="75"/>
      <c r="E16" s="66"/>
      <c r="F16" s="67"/>
      <c r="G16" s="68"/>
      <c r="H16" s="69" t="str">
        <f ca="1">IF(ISBLANK(D16),"",(IF(ISBLANK(G16),_xlfn.DAYS(TODAY(),E16),_xlfn.DAYS(G16,E16))))</f>
        <v/>
      </c>
      <c r="I16" s="67" t="s">
        <v>57</v>
      </c>
      <c r="J16" s="65"/>
      <c r="K16" s="83"/>
      <c r="L16" s="80"/>
      <c r="M16" s="51" t="s">
        <v>20</v>
      </c>
      <c r="N16" s="78" t="s">
        <v>35</v>
      </c>
      <c r="O16" s="82">
        <f>O5/O10</f>
        <v>0.25</v>
      </c>
    </row>
    <row r="17" spans="2:13" x14ac:dyDescent="0.3">
      <c r="B17" s="64"/>
      <c r="C17" s="65"/>
      <c r="D17" s="65"/>
      <c r="E17" s="66"/>
      <c r="F17" s="67"/>
      <c r="G17" s="68"/>
      <c r="H17" s="69" t="str">
        <f ca="1">IF(ISBLANK(D17),"",(IF(ISBLANK(G17),_xlfn.DAYS(TODAY(),E17),_xlfn.DAYS(G17,E17))))</f>
        <v/>
      </c>
      <c r="I17" s="67"/>
      <c r="J17" s="65"/>
      <c r="K17" s="65"/>
      <c r="L17" s="70"/>
      <c r="M17" s="51" t="s">
        <v>20</v>
      </c>
    </row>
    <row r="18" spans="2:13" x14ac:dyDescent="0.3">
      <c r="B18" s="64"/>
      <c r="C18" s="65"/>
      <c r="D18" s="75"/>
      <c r="E18" s="66"/>
      <c r="F18" s="67"/>
      <c r="G18" s="68"/>
      <c r="H18" s="69" t="str">
        <f ca="1">IF(ISBLANK(D18),"",(IF(ISBLANK(G18),_xlfn.DAYS(TODAY(),E18),_xlfn.DAYS(G18,E18))))</f>
        <v/>
      </c>
      <c r="I18" s="67"/>
      <c r="J18" s="65"/>
      <c r="K18" s="76"/>
      <c r="L18" s="80"/>
      <c r="M18" s="51" t="s">
        <v>20</v>
      </c>
    </row>
    <row r="19" spans="2:13" x14ac:dyDescent="0.3">
      <c r="B19" s="64"/>
      <c r="C19" s="65"/>
      <c r="D19" s="75"/>
      <c r="E19" s="66"/>
      <c r="F19" s="67"/>
      <c r="G19" s="68"/>
      <c r="H19" s="69" t="str">
        <f ca="1">IF(ISBLANK(D19),"",(IF(ISBLANK(G19),_xlfn.DAYS(TODAY(),E19),_xlfn.DAYS(G19,E19))))</f>
        <v/>
      </c>
      <c r="I19" s="67"/>
      <c r="J19" s="65"/>
      <c r="K19" s="76"/>
      <c r="L19" s="80"/>
      <c r="M19" s="51" t="s">
        <v>20</v>
      </c>
    </row>
    <row r="20" spans="2:13" x14ac:dyDescent="0.3">
      <c r="B20" s="64"/>
      <c r="C20" s="65"/>
      <c r="D20" s="75"/>
      <c r="E20" s="66"/>
      <c r="F20" s="67"/>
      <c r="G20" s="68"/>
      <c r="H20" s="69" t="str">
        <f ca="1">IF(ISBLANK(D20),"",(IF(ISBLANK(G20),_xlfn.DAYS(TODAY(),E20),_xlfn.DAYS(G20,E20))))</f>
        <v/>
      </c>
      <c r="I20" s="67"/>
      <c r="J20" s="65"/>
      <c r="K20" s="76"/>
      <c r="L20" s="80"/>
      <c r="M20" s="51" t="s">
        <v>20</v>
      </c>
    </row>
    <row r="21" spans="2:13" x14ac:dyDescent="0.3">
      <c r="B21" s="64"/>
      <c r="C21" s="65"/>
      <c r="D21" s="75"/>
      <c r="E21" s="66"/>
      <c r="F21" s="67"/>
      <c r="G21" s="68"/>
      <c r="H21" s="69" t="str">
        <f ca="1">IF(ISBLANK(D21),"",(IF(ISBLANK(G21),_xlfn.DAYS(TODAY(),E21),_xlfn.DAYS(G21,E21))))</f>
        <v/>
      </c>
      <c r="I21" s="67"/>
      <c r="J21" s="65"/>
      <c r="K21" s="76"/>
      <c r="L21" s="80"/>
      <c r="M21" s="51" t="s">
        <v>20</v>
      </c>
    </row>
    <row r="22" spans="2:13" x14ac:dyDescent="0.3">
      <c r="B22" s="64"/>
      <c r="C22" s="65"/>
      <c r="D22" s="75"/>
      <c r="E22" s="66"/>
      <c r="F22" s="67"/>
      <c r="G22" s="68"/>
      <c r="H22" s="69" t="str">
        <f ca="1">IF(ISBLANK(D22),"",(IF(ISBLANK(G22),_xlfn.DAYS(TODAY(),E22),_xlfn.DAYS(G22,E22))))</f>
        <v/>
      </c>
      <c r="I22" s="67"/>
      <c r="J22" s="65"/>
      <c r="K22" s="76"/>
      <c r="L22" s="80"/>
      <c r="M22" s="51" t="s">
        <v>20</v>
      </c>
    </row>
    <row r="23" spans="2:13" x14ac:dyDescent="0.3">
      <c r="B23" s="64"/>
      <c r="C23" s="65"/>
      <c r="D23" s="75"/>
      <c r="E23" s="66"/>
      <c r="F23" s="67"/>
      <c r="G23" s="68"/>
      <c r="H23" s="69" t="str">
        <f ca="1">IF(ISBLANK(D23),"",(IF(ISBLANK(G23),_xlfn.DAYS(TODAY(),E23),_xlfn.DAYS(G23,E23))))</f>
        <v/>
      </c>
      <c r="I23" s="67"/>
      <c r="J23" s="65"/>
      <c r="K23" s="76"/>
      <c r="L23" s="80"/>
      <c r="M23" s="51" t="s">
        <v>20</v>
      </c>
    </row>
    <row r="24" spans="2:13" x14ac:dyDescent="0.3">
      <c r="B24" s="64"/>
      <c r="C24" s="65"/>
      <c r="D24" s="75"/>
      <c r="E24" s="66"/>
      <c r="F24" s="67"/>
      <c r="G24" s="68"/>
      <c r="H24" s="69" t="str">
        <f ca="1">IF(ISBLANK(D24),"",(IF(ISBLANK(G24),_xlfn.DAYS(TODAY(),E24),_xlfn.DAYS(G24,E24))))</f>
        <v/>
      </c>
      <c r="I24" s="67"/>
      <c r="J24" s="65"/>
      <c r="K24" s="76"/>
      <c r="L24" s="80"/>
      <c r="M24" s="51" t="s">
        <v>20</v>
      </c>
    </row>
    <row r="25" spans="2:13" x14ac:dyDescent="0.3">
      <c r="B25" s="64"/>
      <c r="C25" s="65"/>
      <c r="D25" s="75"/>
      <c r="E25" s="66"/>
      <c r="F25" s="67"/>
      <c r="G25" s="68"/>
      <c r="H25" s="69" t="str">
        <f ca="1">IF(ISBLANK(D25),"",(IF(ISBLANK(G25),_xlfn.DAYS(TODAY(),E25),_xlfn.DAYS(G25,E25))))</f>
        <v/>
      </c>
      <c r="I25" s="67"/>
      <c r="J25" s="65"/>
      <c r="K25" s="76"/>
      <c r="L25" s="80"/>
      <c r="M25" s="51" t="s">
        <v>20</v>
      </c>
    </row>
    <row r="26" spans="2:13" x14ac:dyDescent="0.3">
      <c r="B26" s="64"/>
      <c r="C26" s="65"/>
      <c r="D26" s="75"/>
      <c r="E26" s="66"/>
      <c r="F26" s="67"/>
      <c r="G26" s="68"/>
      <c r="H26" s="69" t="str">
        <f ca="1">IF(ISBLANK(D26),"",(IF(ISBLANK(G26),_xlfn.DAYS(TODAY(),E26),_xlfn.DAYS(G26,E26))))</f>
        <v/>
      </c>
      <c r="I26" s="67"/>
      <c r="J26" s="65"/>
      <c r="K26" s="76"/>
      <c r="L26" s="80"/>
      <c r="M26" s="51" t="s">
        <v>20</v>
      </c>
    </row>
    <row r="27" spans="2:13" x14ac:dyDescent="0.3">
      <c r="B27" s="64"/>
      <c r="C27" s="65"/>
      <c r="D27" s="75"/>
      <c r="E27" s="66"/>
      <c r="F27" s="67"/>
      <c r="G27" s="68"/>
      <c r="H27" s="69" t="str">
        <f ca="1">IF(ISBLANK(D27),"",(IF(ISBLANK(G27),_xlfn.DAYS(TODAY(),E27),_xlfn.DAYS(G27,E27))))</f>
        <v/>
      </c>
      <c r="I27" s="67"/>
      <c r="J27" s="65"/>
      <c r="K27" s="76"/>
      <c r="L27" s="80"/>
      <c r="M27" s="51" t="s">
        <v>20</v>
      </c>
    </row>
    <row r="28" spans="2:13" x14ac:dyDescent="0.3">
      <c r="B28" s="64"/>
      <c r="C28" s="65"/>
      <c r="D28" s="75"/>
      <c r="E28" s="66"/>
      <c r="F28" s="67"/>
      <c r="G28" s="68"/>
      <c r="H28" s="69" t="str">
        <f ca="1">IF(ISBLANK(D28),"",(IF(ISBLANK(G28),_xlfn.DAYS(TODAY(),E28),_xlfn.DAYS(G28,E28))))</f>
        <v/>
      </c>
      <c r="I28" s="67"/>
      <c r="J28" s="65"/>
      <c r="K28" s="76"/>
      <c r="L28" s="80"/>
      <c r="M28" s="51" t="s">
        <v>20</v>
      </c>
    </row>
    <row r="29" spans="2:13" x14ac:dyDescent="0.3">
      <c r="B29" s="64"/>
      <c r="C29" s="65"/>
      <c r="D29" s="75"/>
      <c r="E29" s="66"/>
      <c r="F29" s="67"/>
      <c r="G29" s="68"/>
      <c r="H29" s="69" t="str">
        <f ca="1">IF(ISBLANK(D29),"",(IF(ISBLANK(G29),_xlfn.DAYS(TODAY(),E29),_xlfn.DAYS(G29,E29))))</f>
        <v/>
      </c>
      <c r="I29" s="67"/>
      <c r="J29" s="65"/>
      <c r="K29" s="76"/>
      <c r="L29" s="80"/>
      <c r="M29" s="51" t="s">
        <v>20</v>
      </c>
    </row>
    <row r="30" spans="2:13" x14ac:dyDescent="0.3">
      <c r="B30" s="64"/>
      <c r="C30" s="65"/>
      <c r="D30" s="75"/>
      <c r="E30" s="66"/>
      <c r="F30" s="67"/>
      <c r="G30" s="68"/>
      <c r="H30" s="69" t="str">
        <f ca="1">IF(ISBLANK(D30),"",(IF(ISBLANK(G30),_xlfn.DAYS(TODAY(),E30),_xlfn.DAYS(G30,E30))))</f>
        <v/>
      </c>
      <c r="I30" s="67"/>
      <c r="J30" s="65"/>
      <c r="K30" s="76"/>
      <c r="L30" s="80"/>
      <c r="M30" s="51" t="s">
        <v>20</v>
      </c>
    </row>
    <row r="31" spans="2:13" x14ac:dyDescent="0.3">
      <c r="B31" s="64"/>
      <c r="C31" s="65"/>
      <c r="D31" s="75"/>
      <c r="E31" s="66"/>
      <c r="F31" s="67"/>
      <c r="G31" s="68"/>
      <c r="H31" s="69" t="str">
        <f ca="1">IF(ISBLANK(D31),"",(IF(ISBLANK(G31),_xlfn.DAYS(TODAY(),E31),_xlfn.DAYS(G31,E31))))</f>
        <v/>
      </c>
      <c r="I31" s="67"/>
      <c r="J31" s="65"/>
      <c r="K31" s="76"/>
      <c r="L31" s="80"/>
      <c r="M31" s="51" t="s">
        <v>20</v>
      </c>
    </row>
    <row r="32" spans="2:13" x14ac:dyDescent="0.3">
      <c r="B32" s="64"/>
      <c r="C32" s="65"/>
      <c r="D32" s="75"/>
      <c r="E32" s="66"/>
      <c r="F32" s="67"/>
      <c r="G32" s="68"/>
      <c r="H32" s="69" t="str">
        <f ca="1">IF(ISBLANK(D32),"",(IF(ISBLANK(G32),_xlfn.DAYS(TODAY(),E32),_xlfn.DAYS(G32,E32))))</f>
        <v/>
      </c>
      <c r="I32" s="67"/>
      <c r="J32" s="65"/>
      <c r="K32" s="67"/>
      <c r="L32" s="80"/>
      <c r="M32" s="51" t="s">
        <v>20</v>
      </c>
    </row>
    <row r="33" spans="2:13" x14ac:dyDescent="0.3">
      <c r="B33" s="64"/>
      <c r="C33" s="65"/>
      <c r="D33" s="75"/>
      <c r="E33" s="66"/>
      <c r="F33" s="67"/>
      <c r="G33" s="68"/>
      <c r="H33" s="69" t="str">
        <f ca="1">IF(ISBLANK(D33),"",(IF(ISBLANK(G33),_xlfn.DAYS(TODAY(),E33),_xlfn.DAYS(G33,E33))))</f>
        <v/>
      </c>
      <c r="I33" s="67"/>
      <c r="J33" s="65"/>
      <c r="K33" s="67"/>
      <c r="L33" s="80"/>
      <c r="M33" s="51" t="s">
        <v>20</v>
      </c>
    </row>
    <row r="34" spans="2:13" x14ac:dyDescent="0.3">
      <c r="B34" s="64"/>
      <c r="C34" s="65"/>
      <c r="D34" s="75"/>
      <c r="E34" s="66"/>
      <c r="F34" s="67"/>
      <c r="G34" s="68"/>
      <c r="H34" s="69" t="str">
        <f ca="1">IF(ISBLANK(D34),"",(IF(ISBLANK(G34),_xlfn.DAYS(TODAY(),E34),_xlfn.DAYS(G34,E34))))</f>
        <v/>
      </c>
      <c r="I34" s="67"/>
      <c r="J34" s="65"/>
      <c r="K34" s="67"/>
      <c r="L34" s="80"/>
      <c r="M34" s="51" t="s">
        <v>20</v>
      </c>
    </row>
    <row r="35" spans="2:13" x14ac:dyDescent="0.3">
      <c r="B35" s="64"/>
      <c r="C35" s="65"/>
      <c r="D35" s="75"/>
      <c r="E35" s="66"/>
      <c r="F35" s="67"/>
      <c r="G35" s="68"/>
      <c r="H35" s="69" t="str">
        <f ca="1">IF(ISBLANK(D35),"",(IF(ISBLANK(G35),_xlfn.DAYS(TODAY(),E35),_xlfn.DAYS(G35,E35))))</f>
        <v/>
      </c>
      <c r="I35" s="67"/>
      <c r="J35" s="65"/>
      <c r="K35" s="76"/>
      <c r="L35" s="80"/>
      <c r="M35" s="51" t="s">
        <v>20</v>
      </c>
    </row>
    <row r="36" spans="2:13" x14ac:dyDescent="0.3">
      <c r="B36" s="64"/>
      <c r="C36" s="65"/>
      <c r="D36" s="75"/>
      <c r="E36" s="66"/>
      <c r="F36" s="67"/>
      <c r="G36" s="68"/>
      <c r="H36" s="69" t="str">
        <f ca="1">IF(ISBLANK(D36),"",(IF(ISBLANK(G36),_xlfn.DAYS(TODAY(),E36),_xlfn.DAYS(G36,E36))))</f>
        <v/>
      </c>
      <c r="I36" s="67"/>
      <c r="J36" s="65"/>
      <c r="K36" s="76"/>
      <c r="L36" s="80"/>
      <c r="M36" s="51" t="s">
        <v>20</v>
      </c>
    </row>
    <row r="37" spans="2:13" x14ac:dyDescent="0.3">
      <c r="B37" s="84"/>
      <c r="C37" s="61"/>
      <c r="D37" s="65"/>
      <c r="E37" s="85"/>
      <c r="F37" s="67"/>
      <c r="G37" s="86"/>
      <c r="H37" s="87" t="str">
        <f ca="1">IF(ISBLANK(D37),"",(IF(ISBLANK(G37),_xlfn.DAYS(TODAY(),E37),_xlfn.DAYS(G37,E37))))</f>
        <v/>
      </c>
      <c r="I37" s="88"/>
      <c r="J37" s="61"/>
      <c r="K37" s="65"/>
      <c r="L37" s="89"/>
      <c r="M37" s="51" t="s">
        <v>20</v>
      </c>
    </row>
    <row r="38" spans="2:13" x14ac:dyDescent="0.3">
      <c r="B38" s="84"/>
      <c r="C38" s="61"/>
      <c r="D38" s="65"/>
      <c r="E38" s="85"/>
      <c r="F38" s="67"/>
      <c r="G38" s="86"/>
      <c r="H38" s="87" t="str">
        <f ca="1">IF(ISBLANK(D38),"",(IF(ISBLANK(G38),_xlfn.DAYS(TODAY(),E38),_xlfn.DAYS(G38,E38))))</f>
        <v/>
      </c>
      <c r="I38" s="88"/>
      <c r="J38" s="61"/>
      <c r="K38" s="65"/>
      <c r="L38" s="89"/>
      <c r="M38" s="51" t="s">
        <v>20</v>
      </c>
    </row>
    <row r="39" spans="2:13" x14ac:dyDescent="0.3">
      <c r="B39" s="84"/>
      <c r="C39" s="61"/>
      <c r="D39" s="61"/>
      <c r="E39" s="85"/>
      <c r="F39" s="67"/>
      <c r="G39" s="86"/>
      <c r="H39" s="87" t="str">
        <f ca="1">IF(ISBLANK(D39),"",(IF(ISBLANK(G39),_xlfn.DAYS(TODAY(),E39),_xlfn.DAYS(G39,E39))))</f>
        <v/>
      </c>
      <c r="I39" s="88"/>
      <c r="J39" s="61"/>
      <c r="K39" s="61"/>
      <c r="L39" s="89"/>
      <c r="M39" s="51" t="s">
        <v>20</v>
      </c>
    </row>
    <row r="40" spans="2:13" x14ac:dyDescent="0.3">
      <c r="B40" s="84"/>
      <c r="C40" s="90"/>
      <c r="D40" s="91"/>
      <c r="E40" s="85"/>
      <c r="F40" s="67"/>
      <c r="G40" s="86"/>
      <c r="H40" s="87" t="str">
        <f ca="1">IF(ISBLANK(D40),"",(IF(ISBLANK(G40),_xlfn.DAYS(TODAY(),E40),_xlfn.DAYS(G40,E40))))</f>
        <v/>
      </c>
      <c r="I40" s="88"/>
      <c r="J40" s="61"/>
      <c r="K40" s="92"/>
      <c r="L40" s="93"/>
      <c r="M40" s="51" t="s">
        <v>20</v>
      </c>
    </row>
    <row r="41" spans="2:13" x14ac:dyDescent="0.3">
      <c r="B41" s="84"/>
      <c r="C41" s="61"/>
      <c r="D41" s="91"/>
      <c r="E41" s="85"/>
      <c r="F41" s="67"/>
      <c r="G41" s="86"/>
      <c r="H41" s="87" t="str">
        <f ca="1">IF(ISBLANK(D41),"",(IF(ISBLANK(G41),_xlfn.DAYS(TODAY(),E41),_xlfn.DAYS(G41,E41))))</f>
        <v/>
      </c>
      <c r="I41" s="88"/>
      <c r="J41" s="61"/>
      <c r="K41" s="83"/>
      <c r="L41" s="94"/>
      <c r="M41" s="51" t="s">
        <v>20</v>
      </c>
    </row>
    <row r="42" spans="2:13" x14ac:dyDescent="0.3">
      <c r="B42" s="84"/>
      <c r="C42" s="61"/>
      <c r="D42" s="91"/>
      <c r="E42" s="85"/>
      <c r="F42" s="67"/>
      <c r="G42" s="86"/>
      <c r="H42" s="87" t="str">
        <f ca="1">IF(ISBLANK(D42),"",(IF(ISBLANK(G42),_xlfn.DAYS(TODAY(),E42),_xlfn.DAYS(G42,E42))))</f>
        <v/>
      </c>
      <c r="I42" s="88"/>
      <c r="J42" s="61"/>
      <c r="K42" s="83"/>
      <c r="L42" s="94"/>
      <c r="M42" s="51" t="s">
        <v>20</v>
      </c>
    </row>
    <row r="43" spans="2:13" x14ac:dyDescent="0.3">
      <c r="B43" s="84"/>
      <c r="C43" s="61"/>
      <c r="D43" s="91"/>
      <c r="E43" s="85"/>
      <c r="F43" s="67"/>
      <c r="G43" s="86"/>
      <c r="H43" s="87" t="str">
        <f ca="1">IF(ISBLANK(D43),"",(IF(ISBLANK(G43),_xlfn.DAYS(TODAY(),E43),_xlfn.DAYS(G43,E43))))</f>
        <v/>
      </c>
      <c r="I43" s="88"/>
      <c r="J43" s="61"/>
      <c r="K43" s="83"/>
      <c r="L43" s="94"/>
      <c r="M43" s="51" t="s">
        <v>20</v>
      </c>
    </row>
    <row r="44" spans="2:13" x14ac:dyDescent="0.3">
      <c r="B44" s="84"/>
      <c r="C44" s="61"/>
      <c r="D44" s="91"/>
      <c r="E44" s="85"/>
      <c r="F44" s="67"/>
      <c r="G44" s="86"/>
      <c r="H44" s="87" t="str">
        <f ca="1">IF(ISBLANK(D44),"",(IF(ISBLANK(G44),_xlfn.DAYS(TODAY(),E44),_xlfn.DAYS(G44,E44))))</f>
        <v/>
      </c>
      <c r="I44" s="88"/>
      <c r="J44" s="61"/>
      <c r="K44" s="83"/>
      <c r="L44" s="94"/>
      <c r="M44" s="51" t="s">
        <v>20</v>
      </c>
    </row>
    <row r="45" spans="2:13" x14ac:dyDescent="0.3">
      <c r="B45" s="84"/>
      <c r="C45" s="61"/>
      <c r="D45" s="61"/>
      <c r="E45" s="85"/>
      <c r="F45" s="67"/>
      <c r="G45" s="86"/>
      <c r="H45" s="87" t="str">
        <f ca="1">IF(ISBLANK(D45),"",(IF(ISBLANK(G45),_xlfn.DAYS(TODAY(),E45),_xlfn.DAYS(G45,E45))))</f>
        <v/>
      </c>
      <c r="I45" s="88"/>
      <c r="J45" s="61"/>
      <c r="K45" s="61"/>
      <c r="L45" s="89"/>
      <c r="M45" s="51" t="s">
        <v>20</v>
      </c>
    </row>
    <row r="46" spans="2:13" x14ac:dyDescent="0.3">
      <c r="B46" s="84"/>
      <c r="C46" s="61"/>
      <c r="D46" s="91"/>
      <c r="E46" s="85"/>
      <c r="F46" s="67"/>
      <c r="G46" s="86"/>
      <c r="H46" s="87" t="str">
        <f ca="1">IF(ISBLANK(D46),"",(IF(ISBLANK(G46),_xlfn.DAYS(TODAY(),E46),_xlfn.DAYS(G46,E46))))</f>
        <v/>
      </c>
      <c r="I46" s="88"/>
      <c r="J46" s="61"/>
      <c r="K46" s="83"/>
      <c r="L46" s="94"/>
      <c r="M46" s="51" t="s">
        <v>20</v>
      </c>
    </row>
    <row r="47" spans="2:13" x14ac:dyDescent="0.3">
      <c r="B47" s="84"/>
      <c r="C47" s="61"/>
      <c r="D47" s="91"/>
      <c r="E47" s="85"/>
      <c r="F47" s="67"/>
      <c r="G47" s="86"/>
      <c r="H47" s="87" t="str">
        <f ca="1">IF(ISBLANK(D47),"",(IF(ISBLANK(G47),_xlfn.DAYS(TODAY(),E47),_xlfn.DAYS(G47,E47))))</f>
        <v/>
      </c>
      <c r="I47" s="88"/>
      <c r="J47" s="61"/>
      <c r="K47" s="83"/>
      <c r="L47" s="94"/>
      <c r="M47" s="51" t="s">
        <v>20</v>
      </c>
    </row>
    <row r="48" spans="2:13" x14ac:dyDescent="0.3">
      <c r="B48" s="84"/>
      <c r="C48" s="61"/>
      <c r="D48" s="61"/>
      <c r="E48" s="85"/>
      <c r="F48" s="67"/>
      <c r="G48" s="86"/>
      <c r="H48" s="87" t="str">
        <f ca="1">IF(ISBLANK(D48),"",(IF(ISBLANK(G48),_xlfn.DAYS(TODAY(),E48),_xlfn.DAYS(G48,E48))))</f>
        <v/>
      </c>
      <c r="I48" s="88"/>
      <c r="J48" s="61"/>
      <c r="K48" s="61"/>
      <c r="L48" s="89"/>
      <c r="M48" s="51" t="s">
        <v>20</v>
      </c>
    </row>
    <row r="49" spans="2:13" x14ac:dyDescent="0.3">
      <c r="B49" s="84"/>
      <c r="C49" s="61"/>
      <c r="D49" s="61"/>
      <c r="E49" s="85"/>
      <c r="F49" s="67"/>
      <c r="G49" s="86"/>
      <c r="H49" s="87" t="str">
        <f ca="1">IF(ISBLANK(D49),"",(IF(ISBLANK(G49),_xlfn.DAYS(TODAY(),E49),_xlfn.DAYS(G49,E49))))</f>
        <v/>
      </c>
      <c r="I49" s="88"/>
      <c r="J49" s="83"/>
      <c r="K49" s="61"/>
      <c r="L49" s="89"/>
      <c r="M49" s="51" t="s">
        <v>20</v>
      </c>
    </row>
    <row r="50" spans="2:13" x14ac:dyDescent="0.3">
      <c r="B50" s="84"/>
      <c r="C50" s="61"/>
      <c r="D50" s="91"/>
      <c r="E50" s="85"/>
      <c r="F50" s="67"/>
      <c r="G50" s="86"/>
      <c r="H50" s="87" t="str">
        <f ca="1">IF(ISBLANK(D50),"",(IF(ISBLANK(G50),_xlfn.DAYS(TODAY(),E50),_xlfn.DAYS(G50,E50))))</f>
        <v/>
      </c>
      <c r="I50" s="88"/>
      <c r="J50" s="61"/>
      <c r="K50" s="83"/>
      <c r="L50" s="95"/>
      <c r="M50" s="51" t="s">
        <v>20</v>
      </c>
    </row>
    <row r="51" spans="2:13" x14ac:dyDescent="0.3">
      <c r="B51" s="84"/>
      <c r="C51" s="61"/>
      <c r="D51" s="91"/>
      <c r="E51" s="85"/>
      <c r="F51" s="67"/>
      <c r="G51" s="86"/>
      <c r="H51" s="87" t="str">
        <f ca="1">IF(ISBLANK(D51),"",(IF(ISBLANK(G51),_xlfn.DAYS(TODAY(),E51),_xlfn.DAYS(G51,E51))))</f>
        <v/>
      </c>
      <c r="I51" s="88"/>
      <c r="J51" s="61"/>
      <c r="K51" s="83"/>
      <c r="L51" s="95"/>
      <c r="M51" s="51" t="s">
        <v>20</v>
      </c>
    </row>
    <row r="52" spans="2:13" x14ac:dyDescent="0.3">
      <c r="B52" s="84"/>
      <c r="C52" s="61"/>
      <c r="D52" s="91"/>
      <c r="E52" s="85"/>
      <c r="F52" s="67"/>
      <c r="G52" s="86"/>
      <c r="H52" s="87" t="str">
        <f ca="1">IF(ISBLANK(D52),"",(IF(ISBLANK(G52),_xlfn.DAYS(TODAY(),E52),_xlfn.DAYS(G52,E52))))</f>
        <v/>
      </c>
      <c r="I52" s="88"/>
      <c r="J52" s="61"/>
      <c r="K52" s="83"/>
      <c r="L52" s="95"/>
      <c r="M52" s="51" t="s">
        <v>20</v>
      </c>
    </row>
    <row r="53" spans="2:13" x14ac:dyDescent="0.3">
      <c r="B53" s="84"/>
      <c r="C53" s="61"/>
      <c r="D53" s="91"/>
      <c r="E53" s="85"/>
      <c r="F53" s="67"/>
      <c r="G53" s="86"/>
      <c r="H53" s="87" t="str">
        <f ca="1">IF(ISBLANK(D53),"",(IF(ISBLANK(G53),_xlfn.DAYS(TODAY(),E53),_xlfn.DAYS(G53,E53))))</f>
        <v/>
      </c>
      <c r="I53" s="88"/>
      <c r="J53" s="61"/>
      <c r="K53" s="83"/>
      <c r="L53" s="94"/>
      <c r="M53" s="51" t="s">
        <v>20</v>
      </c>
    </row>
    <row r="54" spans="2:13" x14ac:dyDescent="0.3">
      <c r="B54" s="84"/>
      <c r="C54" s="61"/>
      <c r="D54" s="91"/>
      <c r="E54" s="85"/>
      <c r="F54" s="67"/>
      <c r="G54" s="86"/>
      <c r="H54" s="87" t="str">
        <f ca="1">IF(ISBLANK(D54),"",(IF(ISBLANK(G54),_xlfn.DAYS(TODAY(),E54),_xlfn.DAYS(G54,E54))))</f>
        <v/>
      </c>
      <c r="I54" s="88"/>
      <c r="J54" s="61"/>
      <c r="K54" s="92"/>
      <c r="L54" s="93"/>
      <c r="M54" s="51" t="s">
        <v>20</v>
      </c>
    </row>
    <row r="55" spans="2:13" x14ac:dyDescent="0.3">
      <c r="B55" s="84"/>
      <c r="C55" s="61"/>
      <c r="D55" s="61"/>
      <c r="E55" s="85"/>
      <c r="F55" s="67"/>
      <c r="G55" s="86"/>
      <c r="H55" s="87" t="str">
        <f ca="1">IF(ISBLANK(D55),"",(IF(ISBLANK(G55),_xlfn.DAYS(TODAY(),E55),_xlfn.DAYS(G55,E55))))</f>
        <v/>
      </c>
      <c r="I55" s="88"/>
      <c r="J55" s="61"/>
      <c r="K55" s="61"/>
      <c r="L55" s="89"/>
      <c r="M55" s="51" t="s">
        <v>20</v>
      </c>
    </row>
    <row r="56" spans="2:13" x14ac:dyDescent="0.3">
      <c r="B56" s="84"/>
      <c r="C56" s="61"/>
      <c r="D56" s="91"/>
      <c r="E56" s="85"/>
      <c r="F56" s="67"/>
      <c r="G56" s="86"/>
      <c r="H56" s="87" t="str">
        <f ca="1">IF(ISBLANK(D56),"",(IF(ISBLANK(G56),_xlfn.DAYS(TODAY(),E56),_xlfn.DAYS(G56,E56))))</f>
        <v/>
      </c>
      <c r="I56" s="88"/>
      <c r="J56" s="61"/>
      <c r="K56" s="83"/>
      <c r="L56" s="94"/>
      <c r="M56" s="51" t="s">
        <v>20</v>
      </c>
    </row>
    <row r="57" spans="2:13" x14ac:dyDescent="0.3">
      <c r="B57" s="84"/>
      <c r="C57" s="61"/>
      <c r="D57" s="91"/>
      <c r="E57" s="85"/>
      <c r="F57" s="67"/>
      <c r="G57" s="86"/>
      <c r="H57" s="87" t="str">
        <f ca="1">IF(ISBLANK(D57),"",(IF(ISBLANK(G57),_xlfn.DAYS(TODAY(),E57),_xlfn.DAYS(G57,E57))))</f>
        <v/>
      </c>
      <c r="I57" s="88"/>
      <c r="J57" s="61"/>
      <c r="K57" s="83"/>
      <c r="L57" s="94"/>
      <c r="M57" s="51" t="s">
        <v>20</v>
      </c>
    </row>
    <row r="58" spans="2:13" x14ac:dyDescent="0.3">
      <c r="B58" s="84"/>
      <c r="C58" s="61"/>
      <c r="D58" s="91"/>
      <c r="E58" s="85"/>
      <c r="F58" s="67"/>
      <c r="G58" s="86"/>
      <c r="H58" s="87" t="str">
        <f ca="1">IF(ISBLANK(D58),"",(IF(ISBLANK(G58),_xlfn.DAYS(TODAY(),E58),_xlfn.DAYS(G58,E58))))</f>
        <v/>
      </c>
      <c r="I58" s="88"/>
      <c r="J58" s="61"/>
      <c r="K58" s="83"/>
      <c r="L58" s="94"/>
      <c r="M58" s="51" t="s">
        <v>20</v>
      </c>
    </row>
    <row r="59" spans="2:13" x14ac:dyDescent="0.3">
      <c r="B59" s="84"/>
      <c r="C59" s="61"/>
      <c r="D59" s="91"/>
      <c r="E59" s="85"/>
      <c r="F59" s="67"/>
      <c r="G59" s="86"/>
      <c r="H59" s="87" t="str">
        <f ca="1">IF(ISBLANK(D59),"",(IF(ISBLANK(G59),_xlfn.DAYS(TODAY(),E59),_xlfn.DAYS(G59,E59))))</f>
        <v/>
      </c>
      <c r="I59" s="88"/>
      <c r="J59" s="61"/>
      <c r="K59" s="83"/>
      <c r="L59" s="94"/>
      <c r="M59" s="51" t="s">
        <v>20</v>
      </c>
    </row>
    <row r="60" spans="2:13" x14ac:dyDescent="0.3">
      <c r="B60" s="84"/>
      <c r="C60" s="61"/>
      <c r="D60" s="91"/>
      <c r="E60" s="85"/>
      <c r="F60" s="67"/>
      <c r="G60" s="86"/>
      <c r="H60" s="87" t="str">
        <f ca="1">IF(ISBLANK(D60),"",(IF(ISBLANK(G60),_xlfn.DAYS(TODAY(),E60),_xlfn.DAYS(G60,E60))))</f>
        <v/>
      </c>
      <c r="I60" s="88"/>
      <c r="J60" s="61"/>
      <c r="K60" s="83"/>
      <c r="L60" s="94"/>
      <c r="M60" s="51" t="s">
        <v>20</v>
      </c>
    </row>
    <row r="61" spans="2:13" x14ac:dyDescent="0.3">
      <c r="B61" s="84"/>
      <c r="C61" s="61"/>
      <c r="D61" s="61"/>
      <c r="E61" s="85"/>
      <c r="F61" s="67"/>
      <c r="G61" s="86"/>
      <c r="H61" s="87" t="str">
        <f ca="1">IF(ISBLANK(D61),"",(IF(ISBLANK(G61),_xlfn.DAYS(TODAY(),E61),_xlfn.DAYS(G61,E61))))</f>
        <v/>
      </c>
      <c r="I61" s="88"/>
      <c r="J61" s="61"/>
      <c r="K61" s="61"/>
      <c r="L61" s="89"/>
      <c r="M61" s="51" t="s">
        <v>20</v>
      </c>
    </row>
    <row r="62" spans="2:13" x14ac:dyDescent="0.3">
      <c r="B62" s="84"/>
      <c r="C62" s="61"/>
      <c r="D62" s="61"/>
      <c r="E62" s="85"/>
      <c r="F62" s="67"/>
      <c r="G62" s="86"/>
      <c r="H62" s="87" t="str">
        <f ca="1">IF(ISBLANK(D62),"",(IF(ISBLANK(G62),_xlfn.DAYS(TODAY(),E62),_xlfn.DAYS(G62,E62))))</f>
        <v/>
      </c>
      <c r="I62" s="88"/>
      <c r="J62" s="61"/>
      <c r="K62" s="61"/>
      <c r="L62" s="89"/>
      <c r="M62" s="51" t="s">
        <v>20</v>
      </c>
    </row>
    <row r="63" spans="2:13" x14ac:dyDescent="0.3">
      <c r="B63" s="84"/>
      <c r="C63" s="61"/>
      <c r="D63" s="90"/>
      <c r="E63" s="85"/>
      <c r="F63" s="67"/>
      <c r="G63" s="86"/>
      <c r="H63" s="87" t="str">
        <f ca="1">IF(ISBLANK(D63),"",(IF(ISBLANK(G63),_xlfn.DAYS(TODAY(),E63),_xlfn.DAYS(G63,E63))))</f>
        <v/>
      </c>
      <c r="I63" s="88"/>
      <c r="J63" s="61"/>
      <c r="K63" s="61"/>
      <c r="L63" s="89"/>
      <c r="M63" s="51" t="s">
        <v>20</v>
      </c>
    </row>
    <row r="64" spans="2:13" x14ac:dyDescent="0.3">
      <c r="B64" s="84"/>
      <c r="C64" s="61"/>
      <c r="D64" s="91"/>
      <c r="E64" s="85"/>
      <c r="F64" s="67"/>
      <c r="G64" s="86"/>
      <c r="H64" s="87" t="str">
        <f ca="1">IF(ISBLANK(D64),"",(IF(ISBLANK(G64),_xlfn.DAYS(TODAY(),E64),_xlfn.DAYS(G64,E64))))</f>
        <v/>
      </c>
      <c r="I64" s="88"/>
      <c r="J64" s="61"/>
      <c r="K64" s="83"/>
      <c r="L64" s="94"/>
      <c r="M64" s="51" t="s">
        <v>20</v>
      </c>
    </row>
    <row r="65" spans="2:13" x14ac:dyDescent="0.3">
      <c r="B65" s="84"/>
      <c r="C65" s="61"/>
      <c r="D65" s="91"/>
      <c r="E65" s="85"/>
      <c r="F65" s="67"/>
      <c r="G65" s="86"/>
      <c r="H65" s="87" t="str">
        <f ca="1">IF(ISBLANK(D65),"",(IF(ISBLANK(G65),_xlfn.DAYS(TODAY(),E65),_xlfn.DAYS(G65,E65))))</f>
        <v/>
      </c>
      <c r="I65" s="88"/>
      <c r="J65" s="61"/>
      <c r="K65" s="76"/>
      <c r="L65" s="94"/>
      <c r="M65" s="51" t="s">
        <v>20</v>
      </c>
    </row>
    <row r="66" spans="2:13" x14ac:dyDescent="0.3">
      <c r="B66" s="84"/>
      <c r="C66" s="61"/>
      <c r="D66" s="61"/>
      <c r="E66" s="85"/>
      <c r="F66" s="67"/>
      <c r="G66" s="86"/>
      <c r="H66" s="87" t="str">
        <f ca="1">IF(ISBLANK(D66),"",(IF(ISBLANK(G66),_xlfn.DAYS(TODAY(),E66),_xlfn.DAYS(G66,E66))))</f>
        <v/>
      </c>
      <c r="I66" s="88"/>
      <c r="J66" s="96"/>
      <c r="K66" s="65"/>
      <c r="L66" s="89"/>
      <c r="M66" s="51" t="s">
        <v>20</v>
      </c>
    </row>
    <row r="67" spans="2:13" x14ac:dyDescent="0.3">
      <c r="B67" s="84"/>
      <c r="C67" s="61"/>
      <c r="D67" s="91"/>
      <c r="E67" s="85"/>
      <c r="F67" s="67"/>
      <c r="G67" s="86"/>
      <c r="H67" s="87" t="str">
        <f ca="1">IF(ISBLANK(D67),"",(IF(ISBLANK(G67),_xlfn.DAYS(TODAY(),E67),_xlfn.DAYS(G67,E67))))</f>
        <v/>
      </c>
      <c r="I67" s="88"/>
      <c r="J67" s="61"/>
      <c r="K67" s="97"/>
      <c r="L67" s="93"/>
      <c r="M67" s="51" t="s">
        <v>20</v>
      </c>
    </row>
    <row r="68" spans="2:13" x14ac:dyDescent="0.3">
      <c r="B68" s="84"/>
      <c r="C68" s="61"/>
      <c r="D68" s="61"/>
      <c r="E68" s="85"/>
      <c r="F68" s="67"/>
      <c r="G68" s="86"/>
      <c r="H68" s="87" t="str">
        <f ca="1">IF(ISBLANK(D68),"",(IF(ISBLANK(G68),_xlfn.DAYS(TODAY(),E68),_xlfn.DAYS(G68,E68))))</f>
        <v/>
      </c>
      <c r="I68" s="88"/>
      <c r="J68" s="61"/>
      <c r="K68" s="61"/>
      <c r="L68" s="89"/>
      <c r="M68" s="51" t="s">
        <v>20</v>
      </c>
    </row>
    <row r="69" spans="2:13" x14ac:dyDescent="0.3">
      <c r="B69" s="84"/>
      <c r="C69" s="61"/>
      <c r="D69" s="91"/>
      <c r="E69" s="85"/>
      <c r="F69" s="67"/>
      <c r="G69" s="86"/>
      <c r="H69" s="87" t="str">
        <f ca="1">IF(ISBLANK(D69),"",(IF(ISBLANK(G69),_xlfn.DAYS(TODAY(),E69),_xlfn.DAYS(G69,E69))))</f>
        <v/>
      </c>
      <c r="I69" s="88"/>
      <c r="J69" s="61"/>
      <c r="K69" s="92"/>
      <c r="L69" s="93"/>
      <c r="M69" s="51" t="s">
        <v>20</v>
      </c>
    </row>
    <row r="70" spans="2:13" x14ac:dyDescent="0.3">
      <c r="B70" s="84"/>
      <c r="C70" s="61"/>
      <c r="D70" s="91"/>
      <c r="E70" s="85"/>
      <c r="F70" s="67"/>
      <c r="G70" s="86"/>
      <c r="H70" s="87" t="str">
        <f ca="1">IF(ISBLANK(D70),"",(IF(ISBLANK(G70),_xlfn.DAYS(TODAY(),E70),_xlfn.DAYS(G70,E70))))</f>
        <v/>
      </c>
      <c r="I70" s="88"/>
      <c r="J70" s="61"/>
      <c r="K70" s="61"/>
      <c r="L70" s="89"/>
      <c r="M70" s="51" t="s">
        <v>20</v>
      </c>
    </row>
    <row r="71" spans="2:13" x14ac:dyDescent="0.3">
      <c r="B71" s="84"/>
      <c r="C71" s="61"/>
      <c r="D71" s="91"/>
      <c r="E71" s="85"/>
      <c r="F71" s="67"/>
      <c r="G71" s="86"/>
      <c r="H71" s="87" t="str">
        <f ca="1">IF(ISBLANK(D71),"",(IF(ISBLANK(G71),_xlfn.DAYS(TODAY(),E71),_xlfn.DAYS(G71,E71))))</f>
        <v/>
      </c>
      <c r="I71" s="88"/>
      <c r="J71" s="61"/>
      <c r="K71" s="83"/>
      <c r="L71" s="94"/>
      <c r="M71" s="51" t="s">
        <v>20</v>
      </c>
    </row>
    <row r="72" spans="2:13" x14ac:dyDescent="0.3">
      <c r="B72" s="84"/>
      <c r="C72" s="61"/>
      <c r="D72" s="61"/>
      <c r="E72" s="85"/>
      <c r="F72" s="67"/>
      <c r="G72" s="86"/>
      <c r="H72" s="87" t="str">
        <f ca="1">IF(ISBLANK(D72),"",(IF(ISBLANK(G72),_xlfn.DAYS(TODAY(),E72),_xlfn.DAYS(G72,E72))))</f>
        <v/>
      </c>
      <c r="I72" s="88"/>
      <c r="J72" s="61"/>
      <c r="K72" s="61"/>
      <c r="L72" s="89"/>
      <c r="M72" s="51" t="s">
        <v>20</v>
      </c>
    </row>
    <row r="73" spans="2:13" x14ac:dyDescent="0.3">
      <c r="B73" s="84"/>
      <c r="C73" s="61"/>
      <c r="D73" s="90"/>
      <c r="E73" s="85"/>
      <c r="F73" s="67"/>
      <c r="G73" s="86"/>
      <c r="H73" s="87" t="str">
        <f ca="1">IF(ISBLANK(D73),"",(IF(ISBLANK(G73),_xlfn.DAYS(TODAY(),E73),_xlfn.DAYS(G73,E73))))</f>
        <v/>
      </c>
      <c r="I73" s="88"/>
      <c r="J73" s="61"/>
      <c r="K73" s="61"/>
      <c r="L73" s="89"/>
      <c r="M73" s="51" t="s">
        <v>20</v>
      </c>
    </row>
    <row r="74" spans="2:13" x14ac:dyDescent="0.3">
      <c r="B74" s="84"/>
      <c r="C74" s="61"/>
      <c r="D74" s="90"/>
      <c r="E74" s="85"/>
      <c r="F74" s="67"/>
      <c r="G74" s="86"/>
      <c r="H74" s="87" t="str">
        <f ca="1">IF(ISBLANK(D74),"",(IF(ISBLANK(G74),_xlfn.DAYS(TODAY(),E74),_xlfn.DAYS(G74,E74))))</f>
        <v/>
      </c>
      <c r="I74" s="88"/>
      <c r="J74" s="61"/>
      <c r="K74" s="83"/>
      <c r="L74" s="94"/>
      <c r="M74" s="51" t="s">
        <v>20</v>
      </c>
    </row>
    <row r="75" spans="2:13" x14ac:dyDescent="0.3">
      <c r="B75" s="84"/>
      <c r="C75" s="61"/>
      <c r="D75" s="91"/>
      <c r="E75" s="85"/>
      <c r="F75" s="67"/>
      <c r="G75" s="86"/>
      <c r="H75" s="87" t="str">
        <f ca="1">IF(ISBLANK(D75),"",(IF(ISBLANK(G75),_xlfn.DAYS(TODAY(),E75),_xlfn.DAYS(G75,E75))))</f>
        <v/>
      </c>
      <c r="I75" s="88"/>
      <c r="J75" s="61"/>
      <c r="K75" s="83"/>
      <c r="L75" s="95"/>
      <c r="M75" s="51" t="s">
        <v>20</v>
      </c>
    </row>
    <row r="76" spans="2:13" x14ac:dyDescent="0.3">
      <c r="B76" s="84"/>
      <c r="C76" s="61"/>
      <c r="D76" s="61"/>
      <c r="E76" s="85"/>
      <c r="F76" s="67"/>
      <c r="G76" s="86"/>
      <c r="H76" s="87" t="str">
        <f ca="1">IF(ISBLANK(D76),"",(IF(ISBLANK(G76),_xlfn.DAYS(TODAY(),E76),_xlfn.DAYS(G76,E76))))</f>
        <v/>
      </c>
      <c r="I76" s="88"/>
      <c r="J76" s="61"/>
      <c r="K76" s="61"/>
      <c r="L76" s="89"/>
      <c r="M76" s="51" t="s">
        <v>20</v>
      </c>
    </row>
    <row r="77" spans="2:13" x14ac:dyDescent="0.3">
      <c r="B77" s="84"/>
      <c r="C77" s="61"/>
      <c r="D77" s="91"/>
      <c r="E77" s="85"/>
      <c r="F77" s="67"/>
      <c r="G77" s="86"/>
      <c r="H77" s="87" t="str">
        <f ca="1">IF(ISBLANK(D77),"",(IF(ISBLANK(G77),_xlfn.DAYS(TODAY(),E77),_xlfn.DAYS(G77,E77))))</f>
        <v/>
      </c>
      <c r="I77" s="88"/>
      <c r="J77" s="61"/>
      <c r="K77" s="83"/>
      <c r="L77" s="94"/>
      <c r="M77" s="51" t="s">
        <v>20</v>
      </c>
    </row>
    <row r="78" spans="2:13" x14ac:dyDescent="0.3">
      <c r="B78" s="84"/>
      <c r="C78" s="61"/>
      <c r="D78" s="91"/>
      <c r="E78" s="85"/>
      <c r="F78" s="67"/>
      <c r="G78" s="86"/>
      <c r="H78" s="87" t="str">
        <f ca="1">IF(ISBLANK(D78),"",(IF(ISBLANK(G78),_xlfn.DAYS(TODAY(),E78),_xlfn.DAYS(G78,E78))))</f>
        <v/>
      </c>
      <c r="I78" s="88"/>
      <c r="J78" s="61"/>
      <c r="K78" s="83"/>
      <c r="L78" s="94"/>
      <c r="M78" s="51" t="s">
        <v>20</v>
      </c>
    </row>
    <row r="79" spans="2:13" x14ac:dyDescent="0.3">
      <c r="B79" s="84"/>
      <c r="C79" s="61"/>
      <c r="D79" s="91"/>
      <c r="E79" s="85"/>
      <c r="F79" s="67"/>
      <c r="G79" s="86"/>
      <c r="H79" s="87" t="str">
        <f ca="1">IF(ISBLANK(D79),"",(IF(ISBLANK(G79),_xlfn.DAYS(TODAY(),E79),_xlfn.DAYS(G79,E79))))</f>
        <v/>
      </c>
      <c r="I79" s="88"/>
      <c r="J79" s="61"/>
      <c r="K79" s="92"/>
      <c r="L79" s="93"/>
      <c r="M79" s="51" t="s">
        <v>20</v>
      </c>
    </row>
    <row r="80" spans="2:13" x14ac:dyDescent="0.3">
      <c r="B80" s="84"/>
      <c r="C80" s="61"/>
      <c r="D80" s="91"/>
      <c r="E80" s="85"/>
      <c r="F80" s="67"/>
      <c r="G80" s="86"/>
      <c r="H80" s="87" t="str">
        <f ca="1">IF(ISBLANK(D80),"",(IF(ISBLANK(G80),_xlfn.DAYS(TODAY(),E80),_xlfn.DAYS(G80,E80))))</f>
        <v/>
      </c>
      <c r="I80" s="88"/>
      <c r="J80" s="61"/>
      <c r="K80" s="83"/>
      <c r="L80" s="94"/>
      <c r="M80" s="51" t="s">
        <v>20</v>
      </c>
    </row>
    <row r="81" spans="2:13" x14ac:dyDescent="0.3">
      <c r="B81" s="84"/>
      <c r="C81" s="61"/>
      <c r="D81" s="91"/>
      <c r="E81" s="85"/>
      <c r="F81" s="67"/>
      <c r="G81" s="86"/>
      <c r="H81" s="87" t="str">
        <f ca="1">IF(ISBLANK(D81),"",(IF(ISBLANK(G81),_xlfn.DAYS(TODAY(),E81),_xlfn.DAYS(G81,E81))))</f>
        <v/>
      </c>
      <c r="I81" s="88"/>
      <c r="J81" s="61"/>
      <c r="K81" s="98"/>
      <c r="L81" s="99"/>
      <c r="M81" s="51" t="s">
        <v>20</v>
      </c>
    </row>
    <row r="82" spans="2:13" x14ac:dyDescent="0.3">
      <c r="B82" s="84"/>
      <c r="C82" s="61"/>
      <c r="D82" s="91"/>
      <c r="E82" s="85"/>
      <c r="F82" s="67"/>
      <c r="G82" s="86"/>
      <c r="H82" s="87" t="str">
        <f ca="1">IF(ISBLANK(D82),"",(IF(ISBLANK(G82),_xlfn.DAYS(TODAY(),E82),_xlfn.DAYS(G82,E82))))</f>
        <v/>
      </c>
      <c r="I82" s="88"/>
      <c r="J82" s="61"/>
      <c r="K82" s="98"/>
      <c r="L82" s="99"/>
      <c r="M82" s="51" t="s">
        <v>20</v>
      </c>
    </row>
    <row r="83" spans="2:13" x14ac:dyDescent="0.3">
      <c r="B83" s="84"/>
      <c r="C83" s="61"/>
      <c r="D83" s="91"/>
      <c r="E83" s="85"/>
      <c r="F83" s="67"/>
      <c r="G83" s="86"/>
      <c r="H83" s="87" t="str">
        <f ca="1">IF(ISBLANK(D83),"",(IF(ISBLANK(G83),_xlfn.DAYS(TODAY(),E83),_xlfn.DAYS(G83,E83))))</f>
        <v/>
      </c>
      <c r="I83" s="88"/>
      <c r="J83" s="61"/>
      <c r="K83" s="83"/>
      <c r="L83" s="94"/>
      <c r="M83" s="51" t="s">
        <v>20</v>
      </c>
    </row>
    <row r="84" spans="2:13" x14ac:dyDescent="0.3">
      <c r="B84" s="84"/>
      <c r="C84" s="61"/>
      <c r="D84" s="91"/>
      <c r="E84" s="85"/>
      <c r="F84" s="67"/>
      <c r="G84" s="86"/>
      <c r="H84" s="87" t="str">
        <f ca="1">IF(ISBLANK(D84),"",(IF(ISBLANK(G84),_xlfn.DAYS(TODAY(),E84),_xlfn.DAYS(G84,E84))))</f>
        <v/>
      </c>
      <c r="I84" s="88"/>
      <c r="J84" s="61"/>
      <c r="K84" s="83"/>
      <c r="L84" s="94"/>
      <c r="M84" s="51" t="s">
        <v>20</v>
      </c>
    </row>
    <row r="85" spans="2:13" x14ac:dyDescent="0.3">
      <c r="B85" s="84"/>
      <c r="C85" s="61"/>
      <c r="D85" s="61"/>
      <c r="E85" s="85"/>
      <c r="F85" s="67"/>
      <c r="G85" s="86"/>
      <c r="H85" s="87" t="str">
        <f ca="1">IF(ISBLANK(D85),"",(IF(ISBLANK(G85),_xlfn.DAYS(TODAY(),E85),_xlfn.DAYS(G85,E85))))</f>
        <v/>
      </c>
      <c r="I85" s="88"/>
      <c r="J85" s="61"/>
      <c r="K85" s="83"/>
      <c r="L85" s="94"/>
      <c r="M85" s="51" t="s">
        <v>20</v>
      </c>
    </row>
    <row r="86" spans="2:13" x14ac:dyDescent="0.3">
      <c r="B86" s="84"/>
      <c r="C86" s="61"/>
      <c r="D86" s="90"/>
      <c r="E86" s="85"/>
      <c r="F86" s="67"/>
      <c r="G86" s="86"/>
      <c r="H86" s="87" t="str">
        <f ca="1">IF(ISBLANK(D86),"",(IF(ISBLANK(G86),_xlfn.DAYS(TODAY(),E86),_xlfn.DAYS(G86,E86))))</f>
        <v/>
      </c>
      <c r="I86" s="88"/>
      <c r="J86" s="61"/>
      <c r="K86" s="92"/>
      <c r="L86" s="93"/>
      <c r="M86" s="51" t="s">
        <v>20</v>
      </c>
    </row>
    <row r="87" spans="2:13" x14ac:dyDescent="0.3">
      <c r="B87" s="84"/>
      <c r="C87" s="61"/>
      <c r="D87" s="91"/>
      <c r="E87" s="85"/>
      <c r="F87" s="67"/>
      <c r="G87" s="86"/>
      <c r="H87" s="87" t="str">
        <f ca="1">IF(ISBLANK(D87),"",(IF(ISBLANK(G87),_xlfn.DAYS(TODAY(),E87),_xlfn.DAYS(G87,E87))))</f>
        <v/>
      </c>
      <c r="I87" s="88"/>
      <c r="J87" s="61"/>
      <c r="K87" s="83"/>
      <c r="L87" s="94"/>
      <c r="M87" s="51" t="s">
        <v>20</v>
      </c>
    </row>
    <row r="88" spans="2:13" x14ac:dyDescent="0.3">
      <c r="B88" s="84"/>
      <c r="C88" s="61"/>
      <c r="D88" s="91"/>
      <c r="E88" s="85"/>
      <c r="F88" s="67"/>
      <c r="G88" s="86"/>
      <c r="H88" s="87" t="str">
        <f ca="1">IF(ISBLANK(D88),"",(IF(ISBLANK(G88),_xlfn.DAYS(TODAY(),E88),_xlfn.DAYS(G88,E88))))</f>
        <v/>
      </c>
      <c r="I88" s="88"/>
      <c r="J88" s="61"/>
      <c r="K88" s="92"/>
      <c r="L88" s="93"/>
      <c r="M88" s="51" t="s">
        <v>20</v>
      </c>
    </row>
    <row r="89" spans="2:13" x14ac:dyDescent="0.3">
      <c r="B89" s="84"/>
      <c r="C89" s="61"/>
      <c r="D89" s="61"/>
      <c r="E89" s="85"/>
      <c r="F89" s="67"/>
      <c r="G89" s="86"/>
      <c r="H89" s="87" t="str">
        <f ca="1">IF(ISBLANK(D89),"",(IF(ISBLANK(G89),_xlfn.DAYS(TODAY(),E89),_xlfn.DAYS(G89,E89))))</f>
        <v/>
      </c>
      <c r="I89" s="88"/>
      <c r="J89" s="61"/>
      <c r="K89" s="83"/>
      <c r="L89" s="94"/>
      <c r="M89" s="51" t="s">
        <v>20</v>
      </c>
    </row>
    <row r="90" spans="2:13" x14ac:dyDescent="0.3">
      <c r="B90" s="84"/>
      <c r="C90" s="61"/>
      <c r="D90" s="91"/>
      <c r="E90" s="85"/>
      <c r="F90" s="67"/>
      <c r="G90" s="86"/>
      <c r="H90" s="87" t="str">
        <f ca="1">IF(ISBLANK(D90),"",(IF(ISBLANK(G90),_xlfn.DAYS(TODAY(),E90),_xlfn.DAYS(G90,E90))))</f>
        <v/>
      </c>
      <c r="I90" s="88"/>
      <c r="J90" s="61"/>
      <c r="K90" s="83"/>
      <c r="L90" s="94"/>
      <c r="M90" s="51" t="s">
        <v>20</v>
      </c>
    </row>
    <row r="91" spans="2:13" x14ac:dyDescent="0.3">
      <c r="B91" s="84"/>
      <c r="C91" s="61"/>
      <c r="D91" s="91"/>
      <c r="E91" s="85"/>
      <c r="F91" s="67"/>
      <c r="G91" s="86"/>
      <c r="H91" s="87" t="str">
        <f ca="1">IF(ISBLANK(D91),"",(IF(ISBLANK(G91),_xlfn.DAYS(TODAY(),E91),_xlfn.DAYS(G91,E91))))</f>
        <v/>
      </c>
      <c r="I91" s="88"/>
      <c r="J91" s="61"/>
      <c r="K91" s="83"/>
      <c r="L91" s="100"/>
      <c r="M91" s="51" t="s">
        <v>20</v>
      </c>
    </row>
    <row r="92" spans="2:13" x14ac:dyDescent="0.3">
      <c r="B92" s="84"/>
      <c r="C92" s="61"/>
      <c r="D92" s="91"/>
      <c r="E92" s="85"/>
      <c r="F92" s="67"/>
      <c r="G92" s="86"/>
      <c r="H92" s="87" t="str">
        <f ca="1">IF(ISBLANK(D92),"",(IF(ISBLANK(G92),_xlfn.DAYS(TODAY(),E92),_xlfn.DAYS(G92,E92))))</f>
        <v/>
      </c>
      <c r="I92" s="88"/>
      <c r="J92" s="61"/>
      <c r="K92" s="83"/>
      <c r="L92" s="94"/>
      <c r="M92" s="51" t="s">
        <v>20</v>
      </c>
    </row>
    <row r="93" spans="2:13" x14ac:dyDescent="0.3">
      <c r="B93" s="84"/>
      <c r="C93" s="61"/>
      <c r="D93" s="61"/>
      <c r="E93" s="85"/>
      <c r="F93" s="67"/>
      <c r="G93" s="86"/>
      <c r="H93" s="87" t="str">
        <f ca="1">IF(ISBLANK(D93),"",(IF(ISBLANK(G93),_xlfn.DAYS(TODAY(),E93),_xlfn.DAYS(G93,E93))))</f>
        <v/>
      </c>
      <c r="I93" s="88"/>
      <c r="J93" s="61"/>
      <c r="K93" s="61"/>
      <c r="L93" s="89"/>
      <c r="M93" s="51" t="s">
        <v>20</v>
      </c>
    </row>
    <row r="94" spans="2:13" x14ac:dyDescent="0.3">
      <c r="B94" s="84"/>
      <c r="C94" s="61"/>
      <c r="D94" s="91"/>
      <c r="E94" s="85"/>
      <c r="F94" s="67"/>
      <c r="G94" s="86"/>
      <c r="H94" s="87" t="str">
        <f ca="1">IF(ISBLANK(D94),"",(IF(ISBLANK(G94),_xlfn.DAYS(TODAY(),E94),_xlfn.DAYS(G94,E94))))</f>
        <v/>
      </c>
      <c r="I94" s="88"/>
      <c r="J94" s="61"/>
      <c r="K94" s="83"/>
      <c r="L94" s="94"/>
      <c r="M94" s="51" t="s">
        <v>20</v>
      </c>
    </row>
    <row r="95" spans="2:13" x14ac:dyDescent="0.3">
      <c r="B95" s="84"/>
      <c r="C95" s="61"/>
      <c r="D95" s="91"/>
      <c r="E95" s="85"/>
      <c r="F95" s="67"/>
      <c r="G95" s="86"/>
      <c r="H95" s="87" t="str">
        <f ca="1">IF(ISBLANK(D95),"",(IF(ISBLANK(G95),_xlfn.DAYS(TODAY(),E95),_xlfn.DAYS(G95,E95))))</f>
        <v/>
      </c>
      <c r="I95" s="88"/>
      <c r="J95" s="61"/>
      <c r="K95" s="83"/>
      <c r="L95" s="94"/>
      <c r="M95" s="51" t="s">
        <v>20</v>
      </c>
    </row>
    <row r="96" spans="2:13" x14ac:dyDescent="0.3">
      <c r="B96" s="84"/>
      <c r="C96" s="61"/>
      <c r="D96" s="91"/>
      <c r="E96" s="85"/>
      <c r="F96" s="67"/>
      <c r="G96" s="86"/>
      <c r="H96" s="87" t="str">
        <f ca="1">IF(ISBLANK(D96),"",(IF(ISBLANK(G96),_xlfn.DAYS(TODAY(),E96),_xlfn.DAYS(G96,E96))))</f>
        <v/>
      </c>
      <c r="I96" s="88"/>
      <c r="J96" s="61"/>
      <c r="K96" s="83"/>
      <c r="L96" s="94"/>
      <c r="M96" s="51" t="s">
        <v>20</v>
      </c>
    </row>
    <row r="97" spans="2:13" x14ac:dyDescent="0.3">
      <c r="B97" s="84"/>
      <c r="C97" s="61"/>
      <c r="D97" s="91"/>
      <c r="E97" s="85"/>
      <c r="F97" s="67"/>
      <c r="G97" s="86"/>
      <c r="H97" s="87" t="str">
        <f ca="1">IF(ISBLANK(D97),"",(IF(ISBLANK(G97),_xlfn.DAYS(TODAY(),E97),_xlfn.DAYS(G97,E97))))</f>
        <v/>
      </c>
      <c r="I97" s="88"/>
      <c r="J97" s="83"/>
      <c r="K97" s="83"/>
      <c r="L97" s="95"/>
      <c r="M97" s="51" t="s">
        <v>20</v>
      </c>
    </row>
    <row r="98" spans="2:13" x14ac:dyDescent="0.3">
      <c r="B98" s="84"/>
      <c r="C98" s="61"/>
      <c r="D98" s="91"/>
      <c r="E98" s="85"/>
      <c r="F98" s="67"/>
      <c r="G98" s="86"/>
      <c r="H98" s="87" t="str">
        <f ca="1">IF(ISBLANK(D98),"",(IF(ISBLANK(G98),_xlfn.DAYS(TODAY(),E98),_xlfn.DAYS(G98,E98))))</f>
        <v/>
      </c>
      <c r="I98" s="88"/>
      <c r="J98" s="61"/>
      <c r="K98" s="83"/>
      <c r="L98" s="94"/>
      <c r="M98" s="51" t="s">
        <v>20</v>
      </c>
    </row>
    <row r="99" spans="2:13" x14ac:dyDescent="0.3">
      <c r="B99" s="84"/>
      <c r="C99" s="61"/>
      <c r="D99" s="91"/>
      <c r="E99" s="85"/>
      <c r="F99" s="67"/>
      <c r="G99" s="86"/>
      <c r="H99" s="87" t="str">
        <f ca="1">IF(ISBLANK(D99),"",(IF(ISBLANK(G99),_xlfn.DAYS(TODAY(),E99),_xlfn.DAYS(G99,E99))))</f>
        <v/>
      </c>
      <c r="I99" s="88"/>
      <c r="J99" s="61"/>
      <c r="K99" s="83"/>
      <c r="L99" s="94"/>
      <c r="M99" s="51" t="s">
        <v>20</v>
      </c>
    </row>
    <row r="100" spans="2:13" x14ac:dyDescent="0.3">
      <c r="B100" s="84"/>
      <c r="C100" s="61"/>
      <c r="D100" s="91"/>
      <c r="E100" s="101"/>
      <c r="F100" s="75"/>
      <c r="G100" s="102"/>
      <c r="H100" s="103" t="str">
        <f ca="1">IF(ISBLANK(D100),"",(IF(ISBLANK(G100),_xlfn.DAYS(TODAY(),E100),_xlfn.DAYS(G100,E100))))</f>
        <v/>
      </c>
      <c r="I100" s="91"/>
      <c r="J100" s="61"/>
      <c r="K100" s="83"/>
      <c r="L100" s="94"/>
      <c r="M100" s="51" t="s">
        <v>20</v>
      </c>
    </row>
    <row r="101" spans="2:13" x14ac:dyDescent="0.3">
      <c r="B101" s="84"/>
      <c r="C101" s="61"/>
      <c r="D101" s="91"/>
      <c r="E101" s="85"/>
      <c r="F101" s="67"/>
      <c r="G101" s="86"/>
      <c r="H101" s="87" t="str">
        <f ca="1">IF(ISBLANK(D101),"",(IF(ISBLANK(G101),_xlfn.DAYS(TODAY(),E101),_xlfn.DAYS(G101,E101))))</f>
        <v/>
      </c>
      <c r="I101" s="88"/>
      <c r="J101" s="61"/>
      <c r="K101" s="83"/>
      <c r="L101" s="94"/>
      <c r="M101" s="51" t="s">
        <v>20</v>
      </c>
    </row>
    <row r="102" spans="2:13" x14ac:dyDescent="0.3">
      <c r="B102" s="84"/>
      <c r="C102" s="61"/>
      <c r="D102" s="61"/>
      <c r="E102" s="85"/>
      <c r="F102" s="65"/>
      <c r="G102" s="83"/>
      <c r="H102" s="104" t="str">
        <f ca="1">IF(ISBLANK(D102),"",(IF(ISBLANK(G102),_xlfn.DAYS(TODAY(),E102),_xlfn.DAYS(G102,E102))))</f>
        <v/>
      </c>
      <c r="I102" s="61"/>
      <c r="J102" s="96"/>
      <c r="K102" s="61"/>
      <c r="L102" s="89"/>
      <c r="M102" s="51" t="s">
        <v>20</v>
      </c>
    </row>
    <row r="103" spans="2:13" x14ac:dyDescent="0.3">
      <c r="B103" s="84"/>
      <c r="C103" s="61"/>
      <c r="D103" s="91"/>
      <c r="E103" s="85"/>
      <c r="F103" s="67"/>
      <c r="G103" s="86"/>
      <c r="H103" s="87" t="str">
        <f ca="1">IF(ISBLANK(D103),"",(IF(ISBLANK(G103),_xlfn.DAYS(TODAY(),E103),_xlfn.DAYS(G103,E103))))</f>
        <v/>
      </c>
      <c r="I103" s="88"/>
      <c r="J103" s="61"/>
      <c r="K103" s="83"/>
      <c r="L103" s="94"/>
      <c r="M103" s="51" t="s">
        <v>20</v>
      </c>
    </row>
    <row r="104" spans="2:13" x14ac:dyDescent="0.3">
      <c r="B104" s="84"/>
      <c r="C104" s="61"/>
      <c r="D104" s="61"/>
      <c r="E104" s="85"/>
      <c r="F104" s="65"/>
      <c r="G104" s="83"/>
      <c r="H104" s="104" t="str">
        <f ca="1">IF(ISBLANK(D104),"",(IF(ISBLANK(G104),_xlfn.DAYS(TODAY(),E104),_xlfn.DAYS(G104,E104))))</f>
        <v/>
      </c>
      <c r="I104" s="61"/>
      <c r="J104" s="96"/>
      <c r="K104" s="61"/>
      <c r="L104" s="89"/>
      <c r="M104" s="51" t="s">
        <v>20</v>
      </c>
    </row>
    <row r="105" spans="2:13" x14ac:dyDescent="0.3">
      <c r="B105" s="84"/>
      <c r="C105" s="61"/>
      <c r="D105" s="61"/>
      <c r="E105" s="85"/>
      <c r="F105" s="65"/>
      <c r="G105" s="83"/>
      <c r="H105" s="104" t="str">
        <f ca="1">IF(ISBLANK(D105),"",(IF(ISBLANK(G105),_xlfn.DAYS(TODAY(),E105),_xlfn.DAYS(G105,E105))))</f>
        <v/>
      </c>
      <c r="I105" s="61"/>
      <c r="J105" s="96"/>
      <c r="K105" s="61"/>
      <c r="L105" s="89"/>
      <c r="M105" s="51" t="s">
        <v>20</v>
      </c>
    </row>
    <row r="106" spans="2:13" x14ac:dyDescent="0.3">
      <c r="B106" s="84"/>
      <c r="C106" s="61"/>
      <c r="D106" s="91"/>
      <c r="E106" s="85"/>
      <c r="F106" s="67"/>
      <c r="G106" s="86"/>
      <c r="H106" s="87" t="str">
        <f ca="1">IF(ISBLANK(D106),"",(IF(ISBLANK(G106),_xlfn.DAYS(TODAY(),E106),_xlfn.DAYS(G106,E106))))</f>
        <v/>
      </c>
      <c r="I106" s="88"/>
      <c r="J106" s="61"/>
      <c r="K106" s="83"/>
      <c r="L106" s="94"/>
      <c r="M106" s="51" t="s">
        <v>20</v>
      </c>
    </row>
    <row r="107" spans="2:13" x14ac:dyDescent="0.3">
      <c r="B107" s="84"/>
      <c r="C107" s="61"/>
      <c r="D107" s="91"/>
      <c r="E107" s="85"/>
      <c r="F107" s="67"/>
      <c r="G107" s="86"/>
      <c r="H107" s="87" t="str">
        <f ca="1">IF(ISBLANK(D107),"",(IF(ISBLANK(G107),_xlfn.DAYS(TODAY(),E107),_xlfn.DAYS(G107,E107))))</f>
        <v/>
      </c>
      <c r="I107" s="88"/>
      <c r="J107" s="61"/>
      <c r="K107" s="83"/>
      <c r="L107" s="94"/>
      <c r="M107" s="51" t="s">
        <v>20</v>
      </c>
    </row>
    <row r="108" spans="2:13" x14ac:dyDescent="0.3">
      <c r="B108" s="84"/>
      <c r="C108" s="61"/>
      <c r="D108" s="91"/>
      <c r="E108" s="85"/>
      <c r="F108" s="67"/>
      <c r="G108" s="86"/>
      <c r="H108" s="87" t="str">
        <f ca="1">IF(ISBLANK(D108),"",(IF(ISBLANK(G108),_xlfn.DAYS(TODAY(),E108),_xlfn.DAYS(G108,E108))))</f>
        <v/>
      </c>
      <c r="I108" s="88"/>
      <c r="J108" s="61"/>
      <c r="K108" s="83"/>
      <c r="L108" s="94"/>
      <c r="M108" s="51" t="s">
        <v>20</v>
      </c>
    </row>
    <row r="109" spans="2:13" x14ac:dyDescent="0.3">
      <c r="B109" s="84"/>
      <c r="C109" s="61"/>
      <c r="D109" s="61"/>
      <c r="E109" s="85"/>
      <c r="F109" s="65"/>
      <c r="G109" s="83"/>
      <c r="H109" s="104" t="str">
        <f ca="1">IF(ISBLANK(D109),"",(IF(ISBLANK(G109),_xlfn.DAYS(TODAY(),E109),_xlfn.DAYS(G109,E109))))</f>
        <v/>
      </c>
      <c r="I109" s="61"/>
      <c r="J109" s="96"/>
      <c r="K109" s="92"/>
      <c r="L109" s="105"/>
      <c r="M109" s="51" t="s">
        <v>20</v>
      </c>
    </row>
    <row r="110" spans="2:13" x14ac:dyDescent="0.3">
      <c r="B110" s="84"/>
      <c r="C110" s="61"/>
      <c r="D110" s="91"/>
      <c r="E110" s="85"/>
      <c r="F110" s="67"/>
      <c r="G110" s="86"/>
      <c r="H110" s="87" t="str">
        <f ca="1">IF(ISBLANK(D110),"",(IF(ISBLANK(G110),_xlfn.DAYS(TODAY(),E110),_xlfn.DAYS(G110,E110))))</f>
        <v/>
      </c>
      <c r="I110" s="88"/>
      <c r="J110" s="61"/>
      <c r="K110" s="83"/>
      <c r="L110" s="94"/>
      <c r="M110" s="51" t="s">
        <v>20</v>
      </c>
    </row>
    <row r="111" spans="2:13" x14ac:dyDescent="0.3">
      <c r="B111" s="84"/>
      <c r="C111" s="61"/>
      <c r="D111" s="91"/>
      <c r="E111" s="85"/>
      <c r="F111" s="67"/>
      <c r="G111" s="86"/>
      <c r="H111" s="87" t="str">
        <f ca="1">IF(ISBLANK(D111),"",(IF(ISBLANK(G111),_xlfn.DAYS(TODAY(),E111),_xlfn.DAYS(G111,E111))))</f>
        <v/>
      </c>
      <c r="I111" s="88"/>
      <c r="J111" s="61"/>
      <c r="K111" s="83"/>
      <c r="L111" s="94"/>
      <c r="M111" s="51" t="s">
        <v>20</v>
      </c>
    </row>
    <row r="112" spans="2:13" x14ac:dyDescent="0.3">
      <c r="B112" s="84"/>
      <c r="C112" s="61"/>
      <c r="D112" s="91"/>
      <c r="E112" s="85"/>
      <c r="F112" s="67"/>
      <c r="G112" s="86"/>
      <c r="H112" s="87" t="str">
        <f ca="1">IF(ISBLANK(D112),"",(IF(ISBLANK(G112),_xlfn.DAYS(TODAY(),E112),_xlfn.DAYS(G112,E112))))</f>
        <v/>
      </c>
      <c r="I112" s="88"/>
      <c r="J112" s="61"/>
      <c r="K112" s="106"/>
      <c r="L112" s="94"/>
      <c r="M112" s="51" t="s">
        <v>20</v>
      </c>
    </row>
    <row r="113" spans="2:15" x14ac:dyDescent="0.3">
      <c r="B113" s="84"/>
      <c r="C113" s="61"/>
      <c r="D113" s="91"/>
      <c r="E113" s="85"/>
      <c r="F113" s="67"/>
      <c r="G113" s="86"/>
      <c r="H113" s="87" t="str">
        <f ca="1">IF(ISBLANK(D113),"",(IF(ISBLANK(G113),_xlfn.DAYS(TODAY(),E113),_xlfn.DAYS(G113,E113))))</f>
        <v/>
      </c>
      <c r="I113" s="88"/>
      <c r="J113" s="61"/>
      <c r="K113" s="76"/>
      <c r="L113" s="80"/>
      <c r="M113" s="51" t="s">
        <v>20</v>
      </c>
      <c r="O113" s="51" t="s">
        <v>20</v>
      </c>
    </row>
    <row r="114" spans="2:15" x14ac:dyDescent="0.3">
      <c r="B114" s="84"/>
      <c r="C114" s="61"/>
      <c r="D114" s="91"/>
      <c r="E114" s="85"/>
      <c r="F114" s="67"/>
      <c r="G114" s="86"/>
      <c r="H114" s="87" t="str">
        <f ca="1">IF(ISBLANK(D114),"",(IF(ISBLANK(G114),_xlfn.DAYS(TODAY(),E114),_xlfn.DAYS(G114,E114))))</f>
        <v/>
      </c>
      <c r="I114" s="88"/>
      <c r="J114" s="61"/>
      <c r="K114" s="76"/>
      <c r="L114" s="80"/>
      <c r="M114" s="51" t="s">
        <v>20</v>
      </c>
      <c r="O114" s="51" t="s">
        <v>20</v>
      </c>
    </row>
    <row r="115" spans="2:15" x14ac:dyDescent="0.3">
      <c r="B115" s="84"/>
      <c r="C115" s="61"/>
      <c r="D115" s="91"/>
      <c r="E115" s="85"/>
      <c r="F115" s="67"/>
      <c r="G115" s="86"/>
      <c r="H115" s="87" t="str">
        <f ca="1">IF(ISBLANK(D115),"",(IF(ISBLANK(G115),_xlfn.DAYS(TODAY(),E115),_xlfn.DAYS(G115,E115))))</f>
        <v/>
      </c>
      <c r="I115" s="88"/>
      <c r="J115" s="61"/>
      <c r="K115" s="76"/>
      <c r="L115" s="80"/>
      <c r="M115" s="51" t="s">
        <v>20</v>
      </c>
      <c r="O115" s="51" t="s">
        <v>20</v>
      </c>
    </row>
    <row r="116" spans="2:15" x14ac:dyDescent="0.3">
      <c r="B116" s="84"/>
      <c r="C116" s="61"/>
      <c r="D116" s="91"/>
      <c r="E116" s="85"/>
      <c r="F116" s="67"/>
      <c r="G116" s="86"/>
      <c r="H116" s="87" t="str">
        <f ca="1">IF(ISBLANK(D116),"",(IF(ISBLANK(G116),_xlfn.DAYS(TODAY(),E116),_xlfn.DAYS(G116,E116))))</f>
        <v/>
      </c>
      <c r="I116" s="88"/>
      <c r="J116" s="61"/>
      <c r="K116" s="76"/>
      <c r="L116" s="80"/>
      <c r="M116" s="51" t="s">
        <v>20</v>
      </c>
      <c r="O116" s="51" t="s">
        <v>20</v>
      </c>
    </row>
    <row r="117" spans="2:15" x14ac:dyDescent="0.3">
      <c r="B117" s="84"/>
      <c r="C117" s="61"/>
      <c r="D117" s="91"/>
      <c r="E117" s="85"/>
      <c r="F117" s="67"/>
      <c r="G117" s="86"/>
      <c r="H117" s="87" t="str">
        <f ca="1">IF(ISBLANK(D117),"",(IF(ISBLANK(G117),_xlfn.DAYS(TODAY(),E117),_xlfn.DAYS(G117,E117))))</f>
        <v/>
      </c>
      <c r="I117" s="88"/>
      <c r="J117" s="61"/>
      <c r="K117" s="76"/>
      <c r="L117" s="80"/>
      <c r="M117" s="51" t="s">
        <v>20</v>
      </c>
      <c r="O117" s="51" t="s">
        <v>20</v>
      </c>
    </row>
    <row r="118" spans="2:15" x14ac:dyDescent="0.3">
      <c r="B118" s="84"/>
      <c r="C118" s="61"/>
      <c r="D118" s="91"/>
      <c r="E118" s="85" t="s">
        <v>20</v>
      </c>
      <c r="F118" s="67"/>
      <c r="G118" s="86"/>
      <c r="H118" s="87" t="str">
        <f ca="1">IF(ISBLANK(D118),"",(IF(ISBLANK(G118),_xlfn.DAYS(TODAY(),E118),_xlfn.DAYS(G118,E118))))</f>
        <v/>
      </c>
      <c r="I118" s="88"/>
      <c r="J118" s="61"/>
      <c r="K118" s="76"/>
      <c r="L118" s="80"/>
      <c r="M118" s="51" t="s">
        <v>20</v>
      </c>
      <c r="O118" s="51" t="s">
        <v>20</v>
      </c>
    </row>
    <row r="119" spans="2:15" x14ac:dyDescent="0.3">
      <c r="B119" s="84"/>
      <c r="C119" s="61"/>
      <c r="D119" s="91"/>
      <c r="E119" s="85" t="s">
        <v>20</v>
      </c>
      <c r="F119" s="67"/>
      <c r="G119" s="86"/>
      <c r="H119" s="87" t="str">
        <f ca="1">IF(ISBLANK(D119),"",(IF(ISBLANK(G119),_xlfn.DAYS(TODAY(),E119),_xlfn.DAYS(G119,E119))))</f>
        <v/>
      </c>
      <c r="I119" s="88"/>
      <c r="J119" s="61"/>
      <c r="K119" s="76"/>
      <c r="L119" s="80"/>
      <c r="M119" s="51" t="s">
        <v>20</v>
      </c>
      <c r="O119" s="51" t="s">
        <v>20</v>
      </c>
    </row>
    <row r="120" spans="2:15" x14ac:dyDescent="0.3">
      <c r="B120" s="84"/>
      <c r="C120" s="61"/>
      <c r="D120" s="91"/>
      <c r="E120" s="85" t="s">
        <v>20</v>
      </c>
      <c r="F120" s="67"/>
      <c r="G120" s="86"/>
      <c r="H120" s="87" t="str">
        <f ca="1">IF(ISBLANK(D120),"",(IF(ISBLANK(G120),_xlfn.DAYS(TODAY(),E120),_xlfn.DAYS(G120,E120))))</f>
        <v/>
      </c>
      <c r="I120" s="88"/>
      <c r="J120" s="61"/>
      <c r="K120" s="76"/>
      <c r="L120" s="80"/>
      <c r="M120" s="51" t="s">
        <v>20</v>
      </c>
      <c r="O120" s="51" t="s">
        <v>20</v>
      </c>
    </row>
    <row r="121" spans="2:15" x14ac:dyDescent="0.3">
      <c r="B121" s="84"/>
      <c r="C121" s="61"/>
      <c r="D121" s="91"/>
      <c r="E121" s="85" t="s">
        <v>20</v>
      </c>
      <c r="F121" s="88"/>
      <c r="G121" s="86"/>
      <c r="H121" s="87" t="str">
        <f ca="1">IF(ISBLANK(D121),"",(IF(ISBLANK(G121),_xlfn.DAYS(TODAY(),E121),_xlfn.DAYS(G121,E121))))</f>
        <v/>
      </c>
      <c r="I121" s="88"/>
      <c r="J121" s="61"/>
      <c r="K121" s="76"/>
      <c r="L121" s="80"/>
      <c r="M121" s="51" t="s">
        <v>20</v>
      </c>
      <c r="O121" s="51" t="s">
        <v>20</v>
      </c>
    </row>
    <row r="122" spans="2:15" x14ac:dyDescent="0.3">
      <c r="B122" s="84"/>
      <c r="C122" s="61"/>
      <c r="D122" s="91"/>
      <c r="E122" s="85" t="s">
        <v>20</v>
      </c>
      <c r="F122" s="67"/>
      <c r="G122" s="86"/>
      <c r="H122" s="87" t="str">
        <f ca="1">IF(ISBLANK(D122),"",(IF(ISBLANK(G122),_xlfn.DAYS(TODAY(),E122),_xlfn.DAYS(G122,E122))))</f>
        <v/>
      </c>
      <c r="I122" s="88"/>
      <c r="J122" s="61"/>
      <c r="K122" s="83"/>
      <c r="L122" s="80"/>
      <c r="M122" s="51" t="s">
        <v>20</v>
      </c>
      <c r="O122" s="51" t="s">
        <v>20</v>
      </c>
    </row>
    <row r="123" spans="2:15" x14ac:dyDescent="0.3">
      <c r="B123" s="84"/>
      <c r="C123" s="61"/>
      <c r="D123" s="91"/>
      <c r="E123" s="85"/>
      <c r="F123" s="67"/>
      <c r="G123" s="86"/>
      <c r="H123" s="87" t="str">
        <f ca="1">IF(ISBLANK(D123),"",(IF(ISBLANK(G123),_xlfn.DAYS(TODAY(),E123),_xlfn.DAYS(G123,E123))))</f>
        <v/>
      </c>
      <c r="I123" s="88"/>
      <c r="J123" s="61"/>
      <c r="K123" s="83"/>
      <c r="L123" s="80"/>
      <c r="M123" s="51" t="s">
        <v>20</v>
      </c>
    </row>
    <row r="124" spans="2:15" x14ac:dyDescent="0.3">
      <c r="B124" s="84"/>
      <c r="C124" s="61"/>
      <c r="D124" s="91"/>
      <c r="E124" s="85" t="s">
        <v>20</v>
      </c>
      <c r="F124" s="67"/>
      <c r="G124" s="86"/>
      <c r="H124" s="87" t="str">
        <f ca="1">IF(ISBLANK(D124),"",(IF(ISBLANK(G124),_xlfn.DAYS(TODAY(),E124),_xlfn.DAYS(G124,E124))))</f>
        <v/>
      </c>
      <c r="I124" s="88"/>
      <c r="J124" s="61"/>
      <c r="K124" s="83"/>
      <c r="L124" s="80"/>
      <c r="M124" s="51" t="s">
        <v>20</v>
      </c>
    </row>
    <row r="125" spans="2:15" x14ac:dyDescent="0.3">
      <c r="B125" s="84"/>
      <c r="C125" s="61"/>
      <c r="D125" s="91"/>
      <c r="E125" s="85" t="s">
        <v>20</v>
      </c>
      <c r="F125" s="67"/>
      <c r="G125" s="86"/>
      <c r="H125" s="87" t="str">
        <f ca="1">IF(ISBLANK(D125),"",(IF(ISBLANK(G125),_xlfn.DAYS(TODAY(),E125),_xlfn.DAYS(G125,E125))))</f>
        <v/>
      </c>
      <c r="I125" s="88"/>
      <c r="J125" s="61"/>
      <c r="K125" s="83"/>
      <c r="L125" s="80"/>
      <c r="M125" s="51" t="s">
        <v>20</v>
      </c>
    </row>
    <row r="126" spans="2:15" x14ac:dyDescent="0.3">
      <c r="B126" s="84"/>
      <c r="C126" s="61"/>
      <c r="D126" s="91"/>
      <c r="E126" s="85" t="s">
        <v>20</v>
      </c>
      <c r="F126" s="67"/>
      <c r="G126" s="86"/>
      <c r="H126" s="87" t="str">
        <f ca="1">IF(ISBLANK(D126),"",(IF(ISBLANK(G126),_xlfn.DAYS(TODAY(),E126),_xlfn.DAYS(G126,E126))))</f>
        <v/>
      </c>
      <c r="I126" s="88"/>
      <c r="J126" s="61"/>
      <c r="K126" s="83"/>
      <c r="L126" s="80"/>
      <c r="M126" s="51" t="s">
        <v>20</v>
      </c>
    </row>
    <row r="127" spans="2:15" x14ac:dyDescent="0.3">
      <c r="B127" s="84"/>
      <c r="C127" s="61"/>
      <c r="D127" s="91"/>
      <c r="E127" s="85" t="s">
        <v>20</v>
      </c>
      <c r="F127" s="67"/>
      <c r="G127" s="86"/>
      <c r="H127" s="87" t="str">
        <f ca="1">IF(ISBLANK(D127),"",(IF(ISBLANK(G127),_xlfn.DAYS(TODAY(),E127),_xlfn.DAYS(G127,E127))))</f>
        <v/>
      </c>
      <c r="I127" s="88"/>
      <c r="J127" s="61"/>
      <c r="K127" s="83"/>
      <c r="L127" s="80"/>
      <c r="M127" s="51" t="s">
        <v>20</v>
      </c>
    </row>
    <row r="128" spans="2:15" x14ac:dyDescent="0.3">
      <c r="B128" s="84"/>
      <c r="C128" s="61"/>
      <c r="D128" s="91"/>
      <c r="E128" s="85" t="s">
        <v>20</v>
      </c>
      <c r="F128" s="67"/>
      <c r="G128" s="86"/>
      <c r="H128" s="87" t="str">
        <f ca="1">IF(ISBLANK(D128),"",(IF(ISBLANK(G128),_xlfn.DAYS(TODAY(),E128),_xlfn.DAYS(G128,E128))))</f>
        <v/>
      </c>
      <c r="I128" s="88"/>
      <c r="J128" s="61"/>
      <c r="K128" s="83"/>
      <c r="L128" s="80"/>
      <c r="M128" s="51" t="s">
        <v>20</v>
      </c>
    </row>
    <row r="129" spans="2:13" x14ac:dyDescent="0.3">
      <c r="B129" s="84"/>
      <c r="C129" s="61"/>
      <c r="D129" s="91"/>
      <c r="E129" s="85" t="s">
        <v>20</v>
      </c>
      <c r="F129" s="67"/>
      <c r="G129" s="86"/>
      <c r="H129" s="87" t="str">
        <f ca="1">IF(ISBLANK(D129),"",(IF(ISBLANK(G129),_xlfn.DAYS(TODAY(),E129),_xlfn.DAYS(G129,E129))))</f>
        <v/>
      </c>
      <c r="I129" s="88"/>
      <c r="J129" s="61"/>
      <c r="K129" s="83"/>
      <c r="L129" s="80"/>
      <c r="M129" s="51" t="s">
        <v>20</v>
      </c>
    </row>
    <row r="130" spans="2:13" x14ac:dyDescent="0.3">
      <c r="B130" s="84"/>
      <c r="C130" s="61"/>
      <c r="D130" s="91"/>
      <c r="E130" s="85" t="s">
        <v>20</v>
      </c>
      <c r="F130" s="67"/>
      <c r="G130" s="86"/>
      <c r="H130" s="87" t="str">
        <f ca="1">IF(ISBLANK(D130),"",(IF(ISBLANK(G130),_xlfn.DAYS(TODAY(),E130),_xlfn.DAYS(G130,E130))))</f>
        <v/>
      </c>
      <c r="I130" s="88"/>
      <c r="J130" s="61"/>
      <c r="K130" s="83"/>
      <c r="L130" s="80"/>
      <c r="M130" s="51" t="s">
        <v>20</v>
      </c>
    </row>
    <row r="131" spans="2:13" x14ac:dyDescent="0.3">
      <c r="B131" s="84"/>
      <c r="C131" s="61"/>
      <c r="D131" s="91"/>
      <c r="E131" s="85" t="s">
        <v>20</v>
      </c>
      <c r="F131" s="67"/>
      <c r="G131" s="86"/>
      <c r="H131" s="87" t="str">
        <f ca="1">IF(ISBLANK(D131),"",(IF(ISBLANK(G131),_xlfn.DAYS(TODAY(),E131),_xlfn.DAYS(G131,E131))))</f>
        <v/>
      </c>
      <c r="I131" s="88"/>
      <c r="J131" s="61"/>
      <c r="K131" s="83"/>
      <c r="L131" s="80"/>
      <c r="M131" s="51" t="s">
        <v>20</v>
      </c>
    </row>
    <row r="132" spans="2:13" x14ac:dyDescent="0.3">
      <c r="B132" s="84"/>
      <c r="C132" s="61"/>
      <c r="D132" s="91"/>
      <c r="E132" s="85" t="s">
        <v>20</v>
      </c>
      <c r="F132" s="67"/>
      <c r="G132" s="86"/>
      <c r="H132" s="87" t="str">
        <f ca="1">IF(ISBLANK(D132),"",(IF(ISBLANK(G132),_xlfn.DAYS(TODAY(),E132),_xlfn.DAYS(G132,E132))))</f>
        <v/>
      </c>
      <c r="I132" s="88"/>
      <c r="J132" s="61"/>
      <c r="K132" s="83"/>
      <c r="L132" s="80"/>
      <c r="M132" s="51" t="s">
        <v>20</v>
      </c>
    </row>
    <row r="133" spans="2:13" x14ac:dyDescent="0.3">
      <c r="B133" s="84"/>
      <c r="C133" s="61"/>
      <c r="D133" s="91"/>
      <c r="E133" s="85" t="s">
        <v>20</v>
      </c>
      <c r="F133" s="67"/>
      <c r="G133" s="86"/>
      <c r="H133" s="87" t="str">
        <f ca="1">IF(ISBLANK(D133),"",(IF(ISBLANK(G133),_xlfn.DAYS(TODAY(),E133),_xlfn.DAYS(G133,E133))))</f>
        <v/>
      </c>
      <c r="I133" s="88"/>
      <c r="J133" s="61"/>
      <c r="K133" s="83"/>
      <c r="L133" s="80"/>
      <c r="M133" s="51" t="s">
        <v>20</v>
      </c>
    </row>
    <row r="134" spans="2:13" x14ac:dyDescent="0.3">
      <c r="B134" s="84"/>
      <c r="C134" s="61"/>
      <c r="D134" s="91"/>
      <c r="E134" s="85" t="s">
        <v>20</v>
      </c>
      <c r="F134" s="67"/>
      <c r="G134" s="86"/>
      <c r="H134" s="87" t="str">
        <f ca="1">IF(ISBLANK(D134),"",(IF(ISBLANK(G134),_xlfn.DAYS(TODAY(),E134),_xlfn.DAYS(G134,E134))))</f>
        <v/>
      </c>
      <c r="I134" s="88"/>
      <c r="J134" s="61"/>
      <c r="K134" s="83"/>
      <c r="L134" s="80"/>
      <c r="M134" s="51" t="s">
        <v>20</v>
      </c>
    </row>
    <row r="135" spans="2:13" x14ac:dyDescent="0.3">
      <c r="B135" s="84"/>
      <c r="C135" s="61"/>
      <c r="D135" s="91"/>
      <c r="E135" s="85" t="s">
        <v>20</v>
      </c>
      <c r="F135" s="67"/>
      <c r="G135" s="86"/>
      <c r="H135" s="87" t="str">
        <f ca="1">IF(ISBLANK(D135),"",(IF(ISBLANK(G135),_xlfn.DAYS(TODAY(),E135),_xlfn.DAYS(G135,E135))))</f>
        <v/>
      </c>
      <c r="I135" s="88"/>
      <c r="J135" s="61"/>
      <c r="K135" s="83"/>
      <c r="L135" s="80"/>
      <c r="M135" s="51" t="s">
        <v>20</v>
      </c>
    </row>
    <row r="136" spans="2:13" x14ac:dyDescent="0.3">
      <c r="B136" s="84"/>
      <c r="C136" s="61"/>
      <c r="D136" s="91"/>
      <c r="E136" s="85" t="s">
        <v>20</v>
      </c>
      <c r="F136" s="67"/>
      <c r="G136" s="86"/>
      <c r="H136" s="87" t="str">
        <f ca="1">IF(ISBLANK(D136),"",(IF(ISBLANK(G136),_xlfn.DAYS(TODAY(),E136),_xlfn.DAYS(G136,E136))))</f>
        <v/>
      </c>
      <c r="I136" s="88"/>
      <c r="J136" s="61"/>
      <c r="K136" s="83"/>
      <c r="L136" s="80"/>
      <c r="M136" s="51" t="s">
        <v>20</v>
      </c>
    </row>
    <row r="137" spans="2:13" x14ac:dyDescent="0.3">
      <c r="B137" s="84"/>
      <c r="C137" s="61"/>
      <c r="D137" s="91"/>
      <c r="E137" s="85" t="s">
        <v>20</v>
      </c>
      <c r="F137" s="67"/>
      <c r="G137" s="86"/>
      <c r="H137" s="87" t="str">
        <f ca="1">IF(ISBLANK(D137),"",(IF(ISBLANK(G137),_xlfn.DAYS(TODAY(),E137),_xlfn.DAYS(G137,E137))))</f>
        <v/>
      </c>
      <c r="I137" s="88"/>
      <c r="J137" s="61"/>
      <c r="K137" s="83"/>
      <c r="L137" s="80"/>
      <c r="M137" s="51" t="s">
        <v>20</v>
      </c>
    </row>
    <row r="138" spans="2:13" x14ac:dyDescent="0.3">
      <c r="B138" s="84"/>
      <c r="C138" s="61"/>
      <c r="D138" s="91"/>
      <c r="E138" s="85" t="s">
        <v>20</v>
      </c>
      <c r="F138" s="67"/>
      <c r="G138" s="86"/>
      <c r="H138" s="87" t="str">
        <f ca="1">IF(ISBLANK(D138),"",(IF(ISBLANK(G138),_xlfn.DAYS(TODAY(),E138),_xlfn.DAYS(G138,E138))))</f>
        <v/>
      </c>
      <c r="I138" s="88"/>
      <c r="J138" s="61"/>
      <c r="K138" s="83"/>
      <c r="L138" s="80"/>
      <c r="M138" s="51" t="s">
        <v>20</v>
      </c>
    </row>
    <row r="139" spans="2:13" x14ac:dyDescent="0.3">
      <c r="B139" s="84"/>
      <c r="C139" s="61"/>
      <c r="D139" s="91"/>
      <c r="E139" s="85" t="s">
        <v>20</v>
      </c>
      <c r="F139" s="67"/>
      <c r="G139" s="86"/>
      <c r="H139" s="87" t="str">
        <f ca="1">IF(ISBLANK(D139),"",(IF(ISBLANK(G139),_xlfn.DAYS(TODAY(),E139),_xlfn.DAYS(G139,E139))))</f>
        <v/>
      </c>
      <c r="I139" s="88"/>
      <c r="J139" s="61"/>
      <c r="K139" s="83"/>
      <c r="L139" s="80"/>
      <c r="M139" s="51" t="s">
        <v>20</v>
      </c>
    </row>
    <row r="140" spans="2:13" x14ac:dyDescent="0.3">
      <c r="B140" s="84"/>
      <c r="C140" s="61"/>
      <c r="D140" s="91"/>
      <c r="E140" s="85" t="s">
        <v>20</v>
      </c>
      <c r="F140" s="67"/>
      <c r="G140" s="86"/>
      <c r="H140" s="87" t="str">
        <f ca="1">IF(ISBLANK(D140),"",(IF(ISBLANK(G140),_xlfn.DAYS(TODAY(),E140),_xlfn.DAYS(G140,E140))))</f>
        <v/>
      </c>
      <c r="I140" s="88"/>
      <c r="J140" s="61"/>
      <c r="K140" s="83"/>
      <c r="L140" s="80"/>
      <c r="M140" s="51" t="s">
        <v>20</v>
      </c>
    </row>
    <row r="141" spans="2:13" x14ac:dyDescent="0.3">
      <c r="B141" s="84"/>
      <c r="C141" s="61"/>
      <c r="D141" s="91"/>
      <c r="E141" s="85" t="s">
        <v>20</v>
      </c>
      <c r="F141" s="67"/>
      <c r="G141" s="86"/>
      <c r="H141" s="87" t="str">
        <f ca="1">IF(ISBLANK(D141),"",(IF(ISBLANK(G141),_xlfn.DAYS(TODAY(),E141),_xlfn.DAYS(G141,E141))))</f>
        <v/>
      </c>
      <c r="I141" s="88"/>
      <c r="J141" s="61"/>
      <c r="K141" s="83"/>
      <c r="L141" s="80"/>
      <c r="M141" s="51" t="s">
        <v>20</v>
      </c>
    </row>
    <row r="142" spans="2:13" x14ac:dyDescent="0.3">
      <c r="B142" s="84"/>
      <c r="C142" s="61"/>
      <c r="D142" s="91"/>
      <c r="E142" s="85" t="s">
        <v>20</v>
      </c>
      <c r="F142" s="67"/>
      <c r="G142" s="86"/>
      <c r="H142" s="87" t="str">
        <f ca="1">IF(ISBLANK(D142),"",(IF(ISBLANK(G142),_xlfn.DAYS(TODAY(),E142),_xlfn.DAYS(G142,E142))))</f>
        <v/>
      </c>
      <c r="I142" s="88"/>
      <c r="J142" s="61"/>
      <c r="K142" s="83"/>
      <c r="L142" s="80"/>
      <c r="M142" s="51" t="s">
        <v>20</v>
      </c>
    </row>
    <row r="143" spans="2:13" x14ac:dyDescent="0.3">
      <c r="B143" s="84"/>
      <c r="C143" s="61"/>
      <c r="D143" s="91"/>
      <c r="E143" s="85" t="s">
        <v>20</v>
      </c>
      <c r="F143" s="67"/>
      <c r="G143" s="86"/>
      <c r="H143" s="87" t="str">
        <f ca="1">IF(ISBLANK(D143),"",(IF(ISBLANK(G143),_xlfn.DAYS(TODAY(),E143),_xlfn.DAYS(G143,E143))))</f>
        <v/>
      </c>
      <c r="I143" s="88"/>
      <c r="J143" s="61"/>
      <c r="K143" s="83"/>
      <c r="L143" s="80"/>
      <c r="M143" s="51" t="s">
        <v>20</v>
      </c>
    </row>
    <row r="144" spans="2:13" x14ac:dyDescent="0.3">
      <c r="B144" s="84"/>
      <c r="C144" s="61"/>
      <c r="D144" s="91"/>
      <c r="E144" s="85" t="s">
        <v>20</v>
      </c>
      <c r="F144" s="67"/>
      <c r="G144" s="86"/>
      <c r="H144" s="87" t="str">
        <f ca="1">IF(ISBLANK(D144),"",(IF(ISBLANK(G144),_xlfn.DAYS(TODAY(),E144),_xlfn.DAYS(G144,E144))))</f>
        <v/>
      </c>
      <c r="I144" s="88"/>
      <c r="J144" s="61"/>
      <c r="K144" s="83"/>
      <c r="L144" s="80"/>
      <c r="M144" s="51" t="s">
        <v>20</v>
      </c>
    </row>
    <row r="145" spans="2:13" x14ac:dyDescent="0.3">
      <c r="B145" s="84"/>
      <c r="C145" s="61"/>
      <c r="D145" s="91"/>
      <c r="E145" s="85" t="s">
        <v>20</v>
      </c>
      <c r="F145" s="67"/>
      <c r="G145" s="86"/>
      <c r="H145" s="87" t="str">
        <f ca="1">IF(ISBLANK(D145),"",(IF(ISBLANK(G145),_xlfn.DAYS(TODAY(),E145),_xlfn.DAYS(G145,E145))))</f>
        <v/>
      </c>
      <c r="I145" s="88"/>
      <c r="J145" s="61"/>
      <c r="K145" s="83"/>
      <c r="L145" s="80"/>
      <c r="M145" s="51" t="s">
        <v>20</v>
      </c>
    </row>
    <row r="146" spans="2:13" x14ac:dyDescent="0.3">
      <c r="B146" s="84"/>
      <c r="C146" s="61"/>
      <c r="D146" s="91"/>
      <c r="E146" s="85" t="s">
        <v>20</v>
      </c>
      <c r="F146" s="67"/>
      <c r="G146" s="86"/>
      <c r="H146" s="87" t="str">
        <f ca="1">IF(ISBLANK(D146),"",(IF(ISBLANK(G146),_xlfn.DAYS(TODAY(),E146),_xlfn.DAYS(G146,E146))))</f>
        <v/>
      </c>
      <c r="I146" s="88"/>
      <c r="J146" s="61"/>
      <c r="K146" s="83"/>
      <c r="L146" s="80"/>
      <c r="M146" s="51" t="s">
        <v>20</v>
      </c>
    </row>
    <row r="147" spans="2:13" x14ac:dyDescent="0.3">
      <c r="B147" s="84"/>
      <c r="C147" s="61"/>
      <c r="D147" s="91"/>
      <c r="E147" s="85" t="s">
        <v>20</v>
      </c>
      <c r="F147" s="67"/>
      <c r="G147" s="86"/>
      <c r="H147" s="87" t="str">
        <f ca="1">IF(ISBLANK(D147),"",(IF(ISBLANK(G147),_xlfn.DAYS(TODAY(),E147),_xlfn.DAYS(G147,E147))))</f>
        <v/>
      </c>
      <c r="I147" s="88"/>
      <c r="J147" s="61"/>
      <c r="K147" s="83"/>
      <c r="L147" s="80"/>
      <c r="M147" s="51" t="s">
        <v>20</v>
      </c>
    </row>
    <row r="148" spans="2:13" x14ac:dyDescent="0.3">
      <c r="B148" s="84"/>
      <c r="C148" s="61"/>
      <c r="D148" s="91"/>
      <c r="E148" s="85" t="s">
        <v>20</v>
      </c>
      <c r="F148" s="67"/>
      <c r="G148" s="86"/>
      <c r="H148" s="87" t="str">
        <f ca="1">IF(ISBLANK(D148),"",(IF(ISBLANK(G148),_xlfn.DAYS(TODAY(),E148),_xlfn.DAYS(G148,E148))))</f>
        <v/>
      </c>
      <c r="I148" s="88"/>
      <c r="J148" s="61"/>
      <c r="K148" s="83"/>
      <c r="L148" s="80"/>
      <c r="M148" s="51" t="s">
        <v>20</v>
      </c>
    </row>
    <row r="149" spans="2:13" x14ac:dyDescent="0.3">
      <c r="B149" s="84"/>
      <c r="C149" s="61"/>
      <c r="D149" s="91"/>
      <c r="E149" s="85" t="s">
        <v>20</v>
      </c>
      <c r="F149" s="67"/>
      <c r="G149" s="86"/>
      <c r="H149" s="87" t="str">
        <f ca="1">IF(ISBLANK(D149),"",(IF(ISBLANK(G149),_xlfn.DAYS(TODAY(),E149),_xlfn.DAYS(G149,E149))))</f>
        <v/>
      </c>
      <c r="I149" s="88"/>
      <c r="J149" s="61"/>
      <c r="K149" s="83"/>
      <c r="L149" s="80"/>
      <c r="M149" s="51" t="s">
        <v>20</v>
      </c>
    </row>
    <row r="150" spans="2:13" x14ac:dyDescent="0.3">
      <c r="B150" s="84"/>
      <c r="C150" s="61"/>
      <c r="D150" s="91"/>
      <c r="E150" s="85" t="s">
        <v>20</v>
      </c>
      <c r="F150" s="67"/>
      <c r="G150" s="86"/>
      <c r="H150" s="87" t="str">
        <f ca="1">IF(ISBLANK(D150),"",(IF(ISBLANK(G150),_xlfn.DAYS(TODAY(),E150),_xlfn.DAYS(G150,E150))))</f>
        <v/>
      </c>
      <c r="I150" s="88"/>
      <c r="J150" s="61"/>
      <c r="K150" s="83"/>
      <c r="L150" s="80"/>
      <c r="M150" s="51" t="s">
        <v>20</v>
      </c>
    </row>
    <row r="151" spans="2:13" x14ac:dyDescent="0.3">
      <c r="B151" s="84"/>
      <c r="C151" s="61"/>
      <c r="D151" s="91"/>
      <c r="E151" s="85" t="s">
        <v>20</v>
      </c>
      <c r="F151" s="67"/>
      <c r="G151" s="86"/>
      <c r="H151" s="87" t="str">
        <f ca="1">IF(ISBLANK(D151),"",(IF(ISBLANK(G151),_xlfn.DAYS(TODAY(),E151),_xlfn.DAYS(G151,E151))))</f>
        <v/>
      </c>
      <c r="I151" s="88"/>
      <c r="J151" s="61"/>
      <c r="K151" s="83"/>
      <c r="L151" s="80"/>
      <c r="M151" s="51" t="s">
        <v>20</v>
      </c>
    </row>
    <row r="152" spans="2:13" x14ac:dyDescent="0.3">
      <c r="B152" s="84"/>
      <c r="C152" s="61"/>
      <c r="D152" s="91"/>
      <c r="E152" s="85" t="s">
        <v>20</v>
      </c>
      <c r="F152" s="67"/>
      <c r="G152" s="86"/>
      <c r="H152" s="87" t="str">
        <f ca="1">IF(ISBLANK(D152),"",(IF(ISBLANK(G152),_xlfn.DAYS(TODAY(),E152),_xlfn.DAYS(G152,E152))))</f>
        <v/>
      </c>
      <c r="I152" s="88"/>
      <c r="J152" s="61"/>
      <c r="K152" s="83"/>
      <c r="L152" s="80"/>
      <c r="M152" s="51" t="s">
        <v>20</v>
      </c>
    </row>
    <row r="153" spans="2:13" x14ac:dyDescent="0.3">
      <c r="B153" s="84"/>
      <c r="C153" s="61"/>
      <c r="D153" s="91"/>
      <c r="E153" s="85" t="s">
        <v>20</v>
      </c>
      <c r="F153" s="67"/>
      <c r="G153" s="86"/>
      <c r="H153" s="87" t="str">
        <f ca="1">IF(ISBLANK(D153),"",(IF(ISBLANK(G153),_xlfn.DAYS(TODAY(),E153),_xlfn.DAYS(G153,E153))))</f>
        <v/>
      </c>
      <c r="I153" s="88"/>
      <c r="J153" s="61"/>
      <c r="K153" s="83"/>
      <c r="L153" s="80"/>
      <c r="M153" s="51" t="s">
        <v>20</v>
      </c>
    </row>
    <row r="154" spans="2:13" x14ac:dyDescent="0.3">
      <c r="B154" s="84"/>
      <c r="C154" s="61"/>
      <c r="D154" s="91"/>
      <c r="E154" s="85" t="s">
        <v>20</v>
      </c>
      <c r="F154" s="67"/>
      <c r="G154" s="86"/>
      <c r="H154" s="87" t="str">
        <f ca="1">IF(ISBLANK(D154),"",(IF(ISBLANK(G154),_xlfn.DAYS(TODAY(),E154),_xlfn.DAYS(G154,E154))))</f>
        <v/>
      </c>
      <c r="I154" s="88"/>
      <c r="J154" s="61"/>
      <c r="K154" s="83"/>
      <c r="L154" s="80"/>
      <c r="M154" s="51" t="s">
        <v>20</v>
      </c>
    </row>
    <row r="155" spans="2:13" x14ac:dyDescent="0.3">
      <c r="B155" s="84"/>
      <c r="C155" s="61"/>
      <c r="D155" s="91"/>
      <c r="E155" s="85" t="s">
        <v>20</v>
      </c>
      <c r="F155" s="67"/>
      <c r="G155" s="86"/>
      <c r="H155" s="87" t="str">
        <f ca="1">IF(ISBLANK(D155),"",(IF(ISBLANK(G155),_xlfn.DAYS(TODAY(),E155),_xlfn.DAYS(G155,E155))))</f>
        <v/>
      </c>
      <c r="I155" s="88"/>
      <c r="J155" s="61"/>
      <c r="K155" s="83"/>
      <c r="L155" s="80"/>
      <c r="M155" s="51" t="s">
        <v>20</v>
      </c>
    </row>
    <row r="156" spans="2:13" x14ac:dyDescent="0.3">
      <c r="B156" s="84"/>
      <c r="C156" s="61"/>
      <c r="D156" s="91"/>
      <c r="E156" s="85" t="s">
        <v>20</v>
      </c>
      <c r="F156" s="67"/>
      <c r="G156" s="86"/>
      <c r="H156" s="87" t="str">
        <f ca="1">IF(ISBLANK(D156),"",(IF(ISBLANK(G156),_xlfn.DAYS(TODAY(),E156),_xlfn.DAYS(G156,E156))))</f>
        <v/>
      </c>
      <c r="I156" s="88"/>
      <c r="J156" s="61"/>
      <c r="K156" s="83"/>
      <c r="L156" s="80"/>
      <c r="M156" s="51" t="s">
        <v>20</v>
      </c>
    </row>
    <row r="157" spans="2:13" x14ac:dyDescent="0.3">
      <c r="B157" s="84"/>
      <c r="C157" s="61"/>
      <c r="D157" s="91"/>
      <c r="E157" s="85" t="s">
        <v>20</v>
      </c>
      <c r="F157" s="67"/>
      <c r="G157" s="86"/>
      <c r="H157" s="87" t="str">
        <f ca="1">IF(ISBLANK(D157),"",(IF(ISBLANK(G157),_xlfn.DAYS(TODAY(),E157),_xlfn.DAYS(G157,E157))))</f>
        <v/>
      </c>
      <c r="I157" s="88"/>
      <c r="J157" s="61"/>
      <c r="K157" s="83"/>
      <c r="L157" s="80"/>
      <c r="M157" s="51" t="s">
        <v>20</v>
      </c>
    </row>
    <row r="158" spans="2:13" x14ac:dyDescent="0.3">
      <c r="B158" s="84"/>
      <c r="C158" s="61"/>
      <c r="D158" s="91"/>
      <c r="E158" s="85" t="s">
        <v>20</v>
      </c>
      <c r="F158" s="67"/>
      <c r="G158" s="86"/>
      <c r="H158" s="87" t="str">
        <f ca="1">IF(ISBLANK(D158),"",(IF(ISBLANK(G158),_xlfn.DAYS(TODAY(),E158),_xlfn.DAYS(G158,E158))))</f>
        <v/>
      </c>
      <c r="I158" s="88"/>
      <c r="J158" s="61"/>
      <c r="K158" s="83"/>
      <c r="L158" s="80"/>
      <c r="M158" s="51" t="s">
        <v>20</v>
      </c>
    </row>
    <row r="159" spans="2:13" x14ac:dyDescent="0.3">
      <c r="B159" s="84"/>
      <c r="C159" s="61"/>
      <c r="D159" s="91"/>
      <c r="E159" s="85" t="s">
        <v>20</v>
      </c>
      <c r="F159" s="67"/>
      <c r="G159" s="86"/>
      <c r="H159" s="87" t="str">
        <f ca="1">IF(ISBLANK(D159),"",(IF(ISBLANK(G159),_xlfn.DAYS(TODAY(),E159),_xlfn.DAYS(G159,E159))))</f>
        <v/>
      </c>
      <c r="I159" s="88"/>
      <c r="J159" s="61"/>
      <c r="K159" s="83"/>
      <c r="L159" s="80"/>
      <c r="M159" s="51" t="s">
        <v>20</v>
      </c>
    </row>
    <row r="160" spans="2:13" x14ac:dyDescent="0.3">
      <c r="B160" s="84"/>
      <c r="C160" s="61"/>
      <c r="D160" s="91"/>
      <c r="E160" s="85" t="s">
        <v>20</v>
      </c>
      <c r="F160" s="67"/>
      <c r="G160" s="86"/>
      <c r="H160" s="87" t="str">
        <f ca="1">IF(ISBLANK(D160),"",(IF(ISBLANK(G160),_xlfn.DAYS(TODAY(),E160),_xlfn.DAYS(G160,E160))))</f>
        <v/>
      </c>
      <c r="I160" s="88"/>
      <c r="J160" s="61"/>
      <c r="K160" s="83"/>
      <c r="L160" s="80"/>
      <c r="M160" s="51" t="s">
        <v>20</v>
      </c>
    </row>
    <row r="161" spans="2:13" x14ac:dyDescent="0.3">
      <c r="B161" s="84"/>
      <c r="C161" s="61"/>
      <c r="D161" s="91"/>
      <c r="E161" s="85" t="s">
        <v>20</v>
      </c>
      <c r="F161" s="67"/>
      <c r="G161" s="86"/>
      <c r="H161" s="87" t="str">
        <f ca="1">IF(ISBLANK(D161),"",(IF(ISBLANK(G161),_xlfn.DAYS(TODAY(),E161),_xlfn.DAYS(G161,E161))))</f>
        <v/>
      </c>
      <c r="I161" s="88"/>
      <c r="J161" s="61"/>
      <c r="K161" s="83"/>
      <c r="L161" s="80"/>
      <c r="M161" s="51" t="s">
        <v>20</v>
      </c>
    </row>
    <row r="162" spans="2:13" x14ac:dyDescent="0.3">
      <c r="B162" s="84"/>
      <c r="C162" s="61"/>
      <c r="D162" s="91"/>
      <c r="E162" s="85" t="s">
        <v>20</v>
      </c>
      <c r="F162" s="67"/>
      <c r="G162" s="86"/>
      <c r="H162" s="87" t="str">
        <f ca="1">IF(ISBLANK(D162),"",(IF(ISBLANK(G162),_xlfn.DAYS(TODAY(),E162),_xlfn.DAYS(G162,E162))))</f>
        <v/>
      </c>
      <c r="I162" s="88"/>
      <c r="J162" s="61"/>
      <c r="K162" s="83"/>
      <c r="L162" s="80"/>
      <c r="M162" s="51" t="s">
        <v>20</v>
      </c>
    </row>
    <row r="163" spans="2:13" x14ac:dyDescent="0.3">
      <c r="B163" s="84"/>
      <c r="C163" s="61"/>
      <c r="D163" s="91"/>
      <c r="E163" s="85" t="s">
        <v>20</v>
      </c>
      <c r="F163" s="67"/>
      <c r="G163" s="86"/>
      <c r="H163" s="87" t="str">
        <f ca="1">IF(ISBLANK(D163),"",(IF(ISBLANK(G163),_xlfn.DAYS(TODAY(),E163),_xlfn.DAYS(G163,E163))))</f>
        <v/>
      </c>
      <c r="I163" s="88"/>
      <c r="J163" s="61"/>
      <c r="K163" s="83"/>
      <c r="L163" s="80"/>
      <c r="M163" s="51" t="s">
        <v>20</v>
      </c>
    </row>
    <row r="164" spans="2:13" x14ac:dyDescent="0.3">
      <c r="B164" s="84"/>
      <c r="C164" s="61"/>
      <c r="D164" s="91"/>
      <c r="E164" s="85" t="s">
        <v>20</v>
      </c>
      <c r="F164" s="67"/>
      <c r="G164" s="86"/>
      <c r="H164" s="87" t="str">
        <f ca="1">IF(ISBLANK(D164),"",(IF(ISBLANK(G164),_xlfn.DAYS(TODAY(),E164),_xlfn.DAYS(G164,E164))))</f>
        <v/>
      </c>
      <c r="I164" s="88"/>
      <c r="J164" s="61"/>
      <c r="K164" s="83"/>
      <c r="L164" s="80"/>
      <c r="M164" s="51" t="s">
        <v>20</v>
      </c>
    </row>
    <row r="165" spans="2:13" x14ac:dyDescent="0.3">
      <c r="B165" s="84"/>
      <c r="C165" s="61"/>
      <c r="D165" s="91"/>
      <c r="E165" s="85" t="s">
        <v>20</v>
      </c>
      <c r="F165" s="67"/>
      <c r="G165" s="86"/>
      <c r="H165" s="87" t="str">
        <f ca="1">IF(ISBLANK(D165),"",(IF(ISBLANK(G165),_xlfn.DAYS(TODAY(),E165),_xlfn.DAYS(G165,E165))))</f>
        <v/>
      </c>
      <c r="I165" s="88"/>
      <c r="J165" s="61"/>
      <c r="K165" s="83"/>
      <c r="L165" s="80"/>
      <c r="M165" s="51" t="s">
        <v>20</v>
      </c>
    </row>
    <row r="166" spans="2:13" x14ac:dyDescent="0.3">
      <c r="B166" s="84"/>
      <c r="C166" s="61"/>
      <c r="D166" s="91"/>
      <c r="E166" s="85" t="s">
        <v>20</v>
      </c>
      <c r="F166" s="67"/>
      <c r="G166" s="86"/>
      <c r="H166" s="87" t="str">
        <f ca="1">IF(ISBLANK(D166),"",(IF(ISBLANK(G166),_xlfn.DAYS(TODAY(),E166),_xlfn.DAYS(G166,E166))))</f>
        <v/>
      </c>
      <c r="I166" s="88"/>
      <c r="J166" s="61"/>
      <c r="K166" s="83"/>
      <c r="L166" s="80"/>
      <c r="M166" s="51" t="s">
        <v>20</v>
      </c>
    </row>
    <row r="167" spans="2:13" x14ac:dyDescent="0.3">
      <c r="B167" s="84"/>
      <c r="C167" s="61"/>
      <c r="D167" s="91"/>
      <c r="E167" s="85" t="s">
        <v>20</v>
      </c>
      <c r="F167" s="67"/>
      <c r="G167" s="86"/>
      <c r="H167" s="87" t="str">
        <f ca="1">IF(ISBLANK(D167),"",(IF(ISBLANK(G167),_xlfn.DAYS(TODAY(),E167),_xlfn.DAYS(G167,E167))))</f>
        <v/>
      </c>
      <c r="I167" s="88"/>
      <c r="J167" s="61"/>
      <c r="K167" s="83"/>
      <c r="L167" s="80"/>
      <c r="M167" s="51" t="s">
        <v>20</v>
      </c>
    </row>
    <row r="168" spans="2:13" x14ac:dyDescent="0.3">
      <c r="B168" s="84"/>
      <c r="C168" s="61"/>
      <c r="D168" s="91"/>
      <c r="E168" s="85" t="s">
        <v>20</v>
      </c>
      <c r="F168" s="67"/>
      <c r="G168" s="86"/>
      <c r="H168" s="87" t="str">
        <f ca="1">IF(ISBLANK(D168),"",(IF(ISBLANK(G168),_xlfn.DAYS(TODAY(),E168),_xlfn.DAYS(G168,E168))))</f>
        <v/>
      </c>
      <c r="I168" s="88"/>
      <c r="J168" s="61"/>
      <c r="K168" s="83"/>
      <c r="L168" s="80"/>
      <c r="M168" s="51" t="s">
        <v>20</v>
      </c>
    </row>
    <row r="169" spans="2:13" x14ac:dyDescent="0.3">
      <c r="B169" s="84"/>
      <c r="C169" s="61"/>
      <c r="D169" s="91"/>
      <c r="E169" s="85" t="s">
        <v>20</v>
      </c>
      <c r="F169" s="67"/>
      <c r="G169" s="86"/>
      <c r="H169" s="87" t="str">
        <f ca="1">IF(ISBLANK(D169),"",(IF(ISBLANK(G169),_xlfn.DAYS(TODAY(),E169),_xlfn.DAYS(G169,E169))))</f>
        <v/>
      </c>
      <c r="I169" s="88"/>
      <c r="J169" s="61"/>
      <c r="K169" s="83"/>
      <c r="L169" s="80"/>
      <c r="M169" s="51" t="s">
        <v>20</v>
      </c>
    </row>
    <row r="170" spans="2:13" x14ac:dyDescent="0.3">
      <c r="B170" s="84"/>
      <c r="C170" s="61"/>
      <c r="D170" s="91"/>
      <c r="E170" s="85" t="s">
        <v>20</v>
      </c>
      <c r="F170" s="67"/>
      <c r="G170" s="86"/>
      <c r="H170" s="87" t="str">
        <f ca="1">IF(ISBLANK(D170),"",(IF(ISBLANK(G170),_xlfn.DAYS(TODAY(),E170),_xlfn.DAYS(G170,E170))))</f>
        <v/>
      </c>
      <c r="I170" s="88"/>
      <c r="J170" s="61"/>
      <c r="K170" s="83"/>
      <c r="L170" s="80"/>
      <c r="M170" s="51" t="s">
        <v>20</v>
      </c>
    </row>
    <row r="171" spans="2:13" x14ac:dyDescent="0.3">
      <c r="B171" s="84"/>
      <c r="C171" s="61"/>
      <c r="D171" s="91"/>
      <c r="E171" s="85" t="s">
        <v>20</v>
      </c>
      <c r="F171" s="67"/>
      <c r="G171" s="86"/>
      <c r="H171" s="87" t="str">
        <f ca="1">IF(ISBLANK(D171),"",(IF(ISBLANK(G171),_xlfn.DAYS(TODAY(),E171),_xlfn.DAYS(G171,E171))))</f>
        <v/>
      </c>
      <c r="I171" s="88"/>
      <c r="J171" s="61"/>
      <c r="K171" s="83"/>
      <c r="L171" s="80"/>
      <c r="M171" s="51" t="s">
        <v>20</v>
      </c>
    </row>
    <row r="172" spans="2:13" x14ac:dyDescent="0.3">
      <c r="B172" s="84"/>
      <c r="C172" s="61"/>
      <c r="D172" s="91"/>
      <c r="E172" s="85" t="s">
        <v>20</v>
      </c>
      <c r="F172" s="67"/>
      <c r="G172" s="86"/>
      <c r="H172" s="87" t="str">
        <f ca="1">IF(ISBLANK(D172),"",(IF(ISBLANK(G172),_xlfn.DAYS(TODAY(),E172),_xlfn.DAYS(G172,E172))))</f>
        <v/>
      </c>
      <c r="I172" s="88"/>
      <c r="J172" s="61"/>
      <c r="K172" s="83"/>
      <c r="L172" s="80"/>
      <c r="M172" s="51" t="s">
        <v>20</v>
      </c>
    </row>
    <row r="173" spans="2:13" x14ac:dyDescent="0.3">
      <c r="B173" s="84"/>
      <c r="C173" s="61"/>
      <c r="D173" s="91"/>
      <c r="E173" s="85" t="s">
        <v>20</v>
      </c>
      <c r="F173" s="67"/>
      <c r="G173" s="86"/>
      <c r="H173" s="87" t="str">
        <f ca="1">IF(ISBLANK(D173),"",(IF(ISBLANK(G173),_xlfn.DAYS(TODAY(),E173),_xlfn.DAYS(G173,E173))))</f>
        <v/>
      </c>
      <c r="I173" s="88"/>
      <c r="J173" s="61"/>
      <c r="K173" s="83"/>
      <c r="L173" s="80"/>
      <c r="M173" s="51" t="s">
        <v>20</v>
      </c>
    </row>
    <row r="174" spans="2:13" x14ac:dyDescent="0.3">
      <c r="B174" s="84"/>
      <c r="C174" s="61"/>
      <c r="D174" s="91"/>
      <c r="E174" s="85" t="s">
        <v>20</v>
      </c>
      <c r="F174" s="67"/>
      <c r="G174" s="86"/>
      <c r="H174" s="87" t="str">
        <f ca="1">IF(ISBLANK(D174),"",(IF(ISBLANK(G174),_xlfn.DAYS(TODAY(),E174),_xlfn.DAYS(G174,E174))))</f>
        <v/>
      </c>
      <c r="I174" s="88"/>
      <c r="J174" s="61"/>
      <c r="K174" s="83"/>
      <c r="L174" s="80"/>
      <c r="M174" s="51" t="s">
        <v>20</v>
      </c>
    </row>
    <row r="175" spans="2:13" x14ac:dyDescent="0.3">
      <c r="B175" s="84"/>
      <c r="C175" s="61"/>
      <c r="D175" s="91"/>
      <c r="E175" s="85" t="s">
        <v>20</v>
      </c>
      <c r="F175" s="67"/>
      <c r="G175" s="86"/>
      <c r="H175" s="87" t="str">
        <f ca="1">IF(ISBLANK(D175),"",(IF(ISBLANK(G175),_xlfn.DAYS(TODAY(),E175),_xlfn.DAYS(G175,E175))))</f>
        <v/>
      </c>
      <c r="I175" s="88"/>
      <c r="J175" s="61"/>
      <c r="K175" s="83"/>
      <c r="L175" s="80"/>
      <c r="M175" s="51" t="s">
        <v>20</v>
      </c>
    </row>
    <row r="176" spans="2:13" x14ac:dyDescent="0.3">
      <c r="B176" s="84"/>
      <c r="C176" s="61"/>
      <c r="D176" s="91"/>
      <c r="E176" s="85" t="s">
        <v>20</v>
      </c>
      <c r="F176" s="67"/>
      <c r="G176" s="86"/>
      <c r="H176" s="87" t="str">
        <f ca="1">IF(ISBLANK(D176),"",(IF(ISBLANK(G176),_xlfn.DAYS(TODAY(),E176),_xlfn.DAYS(G176,E176))))</f>
        <v/>
      </c>
      <c r="I176" s="88"/>
      <c r="J176" s="61"/>
      <c r="K176" s="83"/>
      <c r="L176" s="80"/>
      <c r="M176" s="51" t="s">
        <v>20</v>
      </c>
    </row>
    <row r="177" spans="2:13" x14ac:dyDescent="0.3">
      <c r="B177" s="84"/>
      <c r="C177" s="61"/>
      <c r="D177" s="91"/>
      <c r="E177" s="85" t="s">
        <v>20</v>
      </c>
      <c r="F177" s="67"/>
      <c r="G177" s="86"/>
      <c r="H177" s="87" t="str">
        <f ca="1">IF(ISBLANK(D177),"",(IF(ISBLANK(G177),_xlfn.DAYS(TODAY(),E177),_xlfn.DAYS(G177,E177))))</f>
        <v/>
      </c>
      <c r="I177" s="88"/>
      <c r="J177" s="61"/>
      <c r="K177" s="83"/>
      <c r="L177" s="80"/>
      <c r="M177" s="51" t="s">
        <v>20</v>
      </c>
    </row>
    <row r="178" spans="2:13" x14ac:dyDescent="0.3">
      <c r="B178" s="84"/>
      <c r="C178" s="61"/>
      <c r="D178" s="91"/>
      <c r="E178" s="85" t="s">
        <v>20</v>
      </c>
      <c r="F178" s="67"/>
      <c r="G178" s="86"/>
      <c r="H178" s="87" t="str">
        <f ca="1">IF(ISBLANK(D178),"",(IF(ISBLANK(G178),_xlfn.DAYS(TODAY(),E178),_xlfn.DAYS(G178,E178))))</f>
        <v/>
      </c>
      <c r="I178" s="88"/>
      <c r="J178" s="61"/>
      <c r="K178" s="83"/>
      <c r="L178" s="80"/>
    </row>
    <row r="179" spans="2:13" x14ac:dyDescent="0.3">
      <c r="B179" s="84"/>
      <c r="C179" s="61"/>
      <c r="D179" s="91"/>
      <c r="E179" s="85" t="s">
        <v>20</v>
      </c>
      <c r="F179" s="67"/>
      <c r="G179" s="86"/>
      <c r="H179" s="87" t="str">
        <f ca="1">IF(ISBLANK(D179),"",(IF(ISBLANK(G179),_xlfn.DAYS(TODAY(),E179),_xlfn.DAYS(G179,E179))))</f>
        <v/>
      </c>
      <c r="I179" s="88"/>
      <c r="J179" s="61"/>
      <c r="K179" s="83"/>
      <c r="L179" s="80"/>
    </row>
    <row r="180" spans="2:13" ht="20.399999999999999" thickBot="1" x14ac:dyDescent="0.35">
      <c r="B180" s="118"/>
      <c r="C180" s="119"/>
      <c r="D180" s="120"/>
      <c r="E180" s="121" t="s">
        <v>20</v>
      </c>
      <c r="F180" s="122"/>
      <c r="G180" s="123"/>
      <c r="H180" s="124" t="str">
        <f ca="1">IF(ISBLANK(D180),"",(IF(ISBLANK(G180),_xlfn.DAYS(TODAY(),E180),_xlfn.DAYS(G180,E180))))</f>
        <v/>
      </c>
      <c r="I180" s="122"/>
      <c r="J180" s="119"/>
      <c r="K180" s="125"/>
      <c r="L180" s="126"/>
    </row>
  </sheetData>
  <conditionalFormatting sqref="F2:I180">
    <cfRule type="timePeriod" dxfId="51" priority="2" timePeriod="nextMonth">
      <formula>AND(MONTH(F2)=MONTH(EDATE(TODAY(),0+1)),YEAR(F2)=YEAR(EDATE(TODAY(),0+1)))</formula>
    </cfRule>
    <cfRule type="timePeriod" dxfId="50" priority="6" timePeriod="lastMonth">
      <formula>AND(MONTH(F2)=MONTH(EDATE(TODAY(),0-1)),YEAR(F2)=YEAR(EDATE(TODAY(),0-1)))</formula>
    </cfRule>
  </conditionalFormatting>
  <conditionalFormatting sqref="J2:J180">
    <cfRule type="containsText" dxfId="49" priority="5" stopIfTrue="1" operator="containsText" text="yes">
      <formula>NOT(ISERROR(SEARCH("yes",J2)))</formula>
    </cfRule>
    <cfRule type="notContainsBlanks" dxfId="48" priority="7">
      <formula>LEN(TRIM(J2))&gt;0</formula>
    </cfRule>
  </conditionalFormatting>
  <conditionalFormatting sqref="B2:L15 B17:L180 B16:J16 L16">
    <cfRule type="timePeriod" dxfId="47" priority="4" timePeriod="thisMonth">
      <formula>AND(MONTH(B2)=MONTH(TODAY()),YEAR(B2)=YEAR(TODAY()))</formula>
    </cfRule>
  </conditionalFormatting>
  <conditionalFormatting sqref="K181:K1048576 J1:J180">
    <cfRule type="containsText" dxfId="46" priority="3" stopIfTrue="1" operator="containsText" text="no">
      <formula>NOT(ISERROR(SEARCH("no",J1)))</formula>
    </cfRule>
  </conditionalFormatting>
  <conditionalFormatting sqref="K2:K180">
    <cfRule type="containsText" dxfId="45" priority="1" operator="containsText" text="DNQ">
      <formula>NOT(ISERROR(SEARCH("DNQ",K2)))</formula>
    </cfRule>
  </conditionalFormatting>
  <hyperlinks>
    <hyperlink ref="A1" location="Index!A1" display="i" xr:uid="{B737F38D-DDFC-4CFF-BC3D-67625899EE69}"/>
  </hyperlinks>
  <pageMargins left="0.7" right="0.7" top="0.75" bottom="0.75" header="0.3" footer="0.3"/>
  <tableParts count="2">
    <tablePart r:id="rId1"/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E1EAA-CE4F-482C-9DAA-BEF3CAC959EA}">
  <dimension ref="A1:L23"/>
  <sheetViews>
    <sheetView workbookViewId="0">
      <pane ySplit="1" topLeftCell="A2" activePane="bottomLeft" state="frozen"/>
      <selection pane="bottomLeft"/>
    </sheetView>
  </sheetViews>
  <sheetFormatPr defaultColWidth="8.88671875" defaultRowHeight="19.8" x14ac:dyDescent="0.55000000000000004"/>
  <cols>
    <col min="1" max="1" width="4.5546875" style="7" customWidth="1"/>
    <col min="2" max="2" width="22.44140625" style="7" customWidth="1"/>
    <col min="3" max="3" width="25.77734375" style="7" customWidth="1"/>
    <col min="4" max="5" width="13.5546875" style="7" customWidth="1"/>
    <col min="6" max="6" width="34.77734375" style="7" customWidth="1"/>
    <col min="7" max="7" width="17.109375" style="7" customWidth="1"/>
    <col min="8" max="8" width="21.77734375" style="7" customWidth="1"/>
    <col min="9" max="9" width="23.33203125" style="7" customWidth="1"/>
    <col min="10" max="10" width="2.6640625" style="7" customWidth="1"/>
    <col min="11" max="11" width="8.88671875" style="7"/>
    <col min="12" max="12" width="32.44140625" style="7" customWidth="1"/>
    <col min="13" max="16384" width="8.88671875" style="7"/>
  </cols>
  <sheetData>
    <row r="1" spans="1:12" ht="22.8" thickBot="1" x14ac:dyDescent="0.6">
      <c r="A1" s="33" t="s">
        <v>31</v>
      </c>
      <c r="B1" s="154" t="s">
        <v>13</v>
      </c>
      <c r="C1" s="155" t="s">
        <v>14</v>
      </c>
      <c r="D1" s="155" t="s">
        <v>7</v>
      </c>
      <c r="E1" s="155" t="s">
        <v>18</v>
      </c>
      <c r="F1" s="155" t="s">
        <v>79</v>
      </c>
      <c r="G1" s="155" t="s">
        <v>15</v>
      </c>
      <c r="H1" s="155" t="s">
        <v>16</v>
      </c>
      <c r="I1" s="156" t="s">
        <v>17</v>
      </c>
      <c r="K1" s="157" t="s">
        <v>11</v>
      </c>
    </row>
    <row r="2" spans="1:12" x14ac:dyDescent="0.55000000000000004">
      <c r="B2" s="158" t="s">
        <v>71</v>
      </c>
      <c r="C2" s="159" t="s">
        <v>81</v>
      </c>
      <c r="D2" s="159" t="s">
        <v>82</v>
      </c>
      <c r="E2" s="173" t="s">
        <v>83</v>
      </c>
      <c r="F2" s="159" t="s">
        <v>84</v>
      </c>
      <c r="G2" s="159" t="s">
        <v>85</v>
      </c>
      <c r="H2" s="159" t="s">
        <v>80</v>
      </c>
      <c r="I2" s="160" t="s">
        <v>86</v>
      </c>
      <c r="K2" s="161" t="s">
        <v>24</v>
      </c>
      <c r="L2" s="16" t="s">
        <v>6</v>
      </c>
    </row>
    <row r="3" spans="1:12" x14ac:dyDescent="0.55000000000000004">
      <c r="B3" s="162" t="s">
        <v>87</v>
      </c>
      <c r="C3" s="18" t="s">
        <v>88</v>
      </c>
      <c r="D3" s="159" t="s">
        <v>82</v>
      </c>
      <c r="E3" s="173" t="s">
        <v>83</v>
      </c>
      <c r="F3" s="18" t="s">
        <v>84</v>
      </c>
      <c r="G3" s="18" t="s">
        <v>89</v>
      </c>
      <c r="H3" s="18" t="s">
        <v>90</v>
      </c>
      <c r="I3" s="163"/>
      <c r="K3" s="17" t="s">
        <v>25</v>
      </c>
      <c r="L3" s="20" t="s">
        <v>8</v>
      </c>
    </row>
    <row r="4" spans="1:12" ht="39.6" x14ac:dyDescent="0.55000000000000004">
      <c r="B4" s="162"/>
      <c r="C4" s="18"/>
      <c r="D4" s="164"/>
      <c r="E4" s="18"/>
      <c r="F4" s="18"/>
      <c r="G4" s="18"/>
      <c r="H4" s="18"/>
      <c r="I4" s="163"/>
      <c r="K4" s="17" t="s">
        <v>26</v>
      </c>
      <c r="L4" s="165" t="s">
        <v>23</v>
      </c>
    </row>
    <row r="5" spans="1:12" x14ac:dyDescent="0.55000000000000004">
      <c r="B5" s="162"/>
      <c r="C5" s="18"/>
      <c r="D5" s="19"/>
      <c r="E5" s="18"/>
      <c r="F5" s="18"/>
      <c r="G5" s="18"/>
      <c r="H5" s="18"/>
      <c r="I5" s="163"/>
      <c r="K5" s="17" t="s">
        <v>30</v>
      </c>
      <c r="L5" s="165" t="s">
        <v>29</v>
      </c>
    </row>
    <row r="6" spans="1:12" x14ac:dyDescent="0.55000000000000004">
      <c r="B6" s="162"/>
      <c r="C6" s="18"/>
      <c r="D6" s="1"/>
      <c r="E6" s="18"/>
      <c r="F6" s="18"/>
      <c r="G6" s="18"/>
      <c r="H6" s="18"/>
      <c r="I6" s="166"/>
      <c r="K6" s="17" t="s">
        <v>27</v>
      </c>
      <c r="L6" s="20" t="s">
        <v>9</v>
      </c>
    </row>
    <row r="7" spans="1:12" ht="20.399999999999999" thickBot="1" x14ac:dyDescent="0.6">
      <c r="B7" s="162"/>
      <c r="C7" s="19"/>
      <c r="D7" s="18"/>
      <c r="E7" s="18"/>
      <c r="F7" s="18"/>
      <c r="G7" s="18"/>
      <c r="H7" s="18"/>
      <c r="I7" s="163"/>
      <c r="K7" s="167" t="s">
        <v>28</v>
      </c>
      <c r="L7" s="168" t="s">
        <v>10</v>
      </c>
    </row>
    <row r="8" spans="1:12" x14ac:dyDescent="0.55000000000000004">
      <c r="B8" s="162"/>
      <c r="C8" s="18"/>
      <c r="D8" s="19"/>
      <c r="E8" s="18"/>
      <c r="F8" s="18"/>
      <c r="G8" s="18"/>
      <c r="H8" s="18"/>
      <c r="I8" s="163"/>
    </row>
    <row r="9" spans="1:12" x14ac:dyDescent="0.55000000000000004">
      <c r="B9" s="162"/>
      <c r="C9" s="18"/>
      <c r="D9" s="18"/>
      <c r="E9" s="18"/>
      <c r="F9" s="18"/>
      <c r="G9" s="18"/>
      <c r="H9" s="18"/>
      <c r="I9" s="163"/>
    </row>
    <row r="10" spans="1:12" x14ac:dyDescent="0.55000000000000004">
      <c r="B10" s="162"/>
      <c r="C10" s="18"/>
      <c r="D10" s="19"/>
      <c r="E10" s="18"/>
      <c r="F10" s="18"/>
      <c r="G10" s="18"/>
      <c r="H10" s="18"/>
      <c r="I10" s="163"/>
    </row>
    <row r="11" spans="1:12" x14ac:dyDescent="0.55000000000000004">
      <c r="B11" s="162"/>
      <c r="C11" s="18"/>
      <c r="D11" s="19"/>
      <c r="E11" s="18"/>
      <c r="F11" s="18"/>
      <c r="G11" s="18"/>
      <c r="H11" s="18"/>
      <c r="I11" s="163"/>
    </row>
    <row r="12" spans="1:12" x14ac:dyDescent="0.55000000000000004">
      <c r="B12" s="162"/>
      <c r="C12" s="18"/>
      <c r="D12" s="18"/>
      <c r="E12" s="18"/>
      <c r="F12" s="18"/>
      <c r="G12" s="18"/>
      <c r="H12" s="18"/>
      <c r="I12" s="163"/>
    </row>
    <row r="13" spans="1:12" x14ac:dyDescent="0.55000000000000004">
      <c r="B13" s="162"/>
      <c r="C13" s="18"/>
      <c r="D13" s="18"/>
      <c r="E13" s="18"/>
      <c r="F13" s="18"/>
      <c r="G13" s="18"/>
      <c r="H13" s="18"/>
      <c r="I13" s="163"/>
    </row>
    <row r="14" spans="1:12" x14ac:dyDescent="0.55000000000000004">
      <c r="B14" s="169"/>
      <c r="C14" s="170"/>
      <c r="D14" s="170"/>
      <c r="E14" s="170"/>
      <c r="F14" s="170"/>
      <c r="G14" s="170"/>
      <c r="H14" s="170"/>
      <c r="I14" s="171"/>
    </row>
    <row r="15" spans="1:12" x14ac:dyDescent="0.55000000000000004">
      <c r="B15" s="162"/>
      <c r="C15" s="18"/>
      <c r="D15" s="172"/>
      <c r="E15" s="18"/>
      <c r="F15" s="18"/>
      <c r="G15" s="18"/>
      <c r="H15" s="18"/>
      <c r="I15" s="163"/>
    </row>
    <row r="16" spans="1:12" x14ac:dyDescent="0.55000000000000004">
      <c r="B16" s="162"/>
      <c r="C16" s="18"/>
      <c r="D16" s="18"/>
      <c r="E16" s="18"/>
      <c r="F16" s="18"/>
      <c r="G16" s="18"/>
      <c r="H16" s="18"/>
      <c r="I16" s="163"/>
    </row>
    <row r="17" spans="2:9" x14ac:dyDescent="0.55000000000000004">
      <c r="B17" s="162"/>
      <c r="C17" s="18"/>
      <c r="D17" s="18"/>
      <c r="E17" s="18"/>
      <c r="F17" s="18"/>
      <c r="G17" s="18"/>
      <c r="H17" s="18"/>
      <c r="I17" s="163"/>
    </row>
    <row r="18" spans="2:9" x14ac:dyDescent="0.55000000000000004">
      <c r="B18" s="162"/>
      <c r="C18" s="18"/>
      <c r="D18" s="18"/>
      <c r="E18" s="18"/>
      <c r="F18" s="18"/>
      <c r="G18" s="18"/>
      <c r="H18" s="18"/>
      <c r="I18" s="163"/>
    </row>
    <row r="19" spans="2:9" x14ac:dyDescent="0.55000000000000004">
      <c r="B19" s="162"/>
      <c r="C19" s="18"/>
      <c r="D19" s="18"/>
      <c r="E19" s="18"/>
      <c r="F19" s="18"/>
      <c r="G19" s="18"/>
      <c r="H19" s="18"/>
      <c r="I19" s="163"/>
    </row>
    <row r="20" spans="2:9" x14ac:dyDescent="0.55000000000000004">
      <c r="B20" s="162"/>
      <c r="C20" s="18"/>
      <c r="D20" s="18"/>
      <c r="E20" s="18"/>
      <c r="F20" s="18"/>
      <c r="G20" s="18"/>
      <c r="H20" s="18"/>
      <c r="I20" s="163"/>
    </row>
    <row r="21" spans="2:9" x14ac:dyDescent="0.55000000000000004">
      <c r="B21" s="162"/>
      <c r="C21" s="18"/>
      <c r="D21" s="18"/>
      <c r="E21" s="18"/>
      <c r="F21" s="18"/>
      <c r="G21" s="18"/>
      <c r="H21" s="18"/>
      <c r="I21" s="163"/>
    </row>
    <row r="22" spans="2:9" x14ac:dyDescent="0.55000000000000004">
      <c r="B22" s="162"/>
      <c r="C22" s="18"/>
      <c r="D22" s="18"/>
      <c r="E22" s="18"/>
      <c r="F22" s="18"/>
      <c r="G22" s="18"/>
      <c r="H22" s="18"/>
      <c r="I22" s="163"/>
    </row>
    <row r="23" spans="2:9" x14ac:dyDescent="0.55000000000000004">
      <c r="B23" s="169"/>
      <c r="C23" s="170"/>
      <c r="D23" s="170"/>
      <c r="E23" s="170"/>
      <c r="F23" s="170"/>
      <c r="G23" s="170"/>
      <c r="H23" s="170"/>
      <c r="I23" s="171"/>
    </row>
  </sheetData>
  <conditionalFormatting sqref="G2:I23">
    <cfRule type="containsText" dxfId="44" priority="25" operator="containsText" text="R:">
      <formula>NOT(ISERROR(SEARCH("R:",G2)))</formula>
    </cfRule>
    <cfRule type="containsText" dxfId="43" priority="26" operator="containsText" text="A:">
      <formula>NOT(ISERROR(SEARCH("A:",G2)))</formula>
    </cfRule>
    <cfRule type="containsText" dxfId="42" priority="27" operator="containsText" text="F:">
      <formula>NOT(ISERROR(SEARCH("F:",G2)))</formula>
    </cfRule>
    <cfRule type="containsText" dxfId="41" priority="37" operator="containsText" text="M:">
      <formula>NOT(ISERROR(SEARCH("M:",G2)))</formula>
    </cfRule>
    <cfRule type="containsText" dxfId="40" priority="38" operator="containsText" text="N:">
      <formula>NOT(ISERROR(SEARCH("N:",G2)))</formula>
    </cfRule>
    <cfRule type="containsText" dxfId="39" priority="39" operator="containsText" text="Y:">
      <formula>NOT(ISERROR(SEARCH("Y:",G2)))</formula>
    </cfRule>
  </conditionalFormatting>
  <conditionalFormatting sqref="K2">
    <cfRule type="containsText" dxfId="38" priority="34" operator="containsText" text="M:">
      <formula>NOT(ISERROR(SEARCH("M:",K2)))</formula>
    </cfRule>
    <cfRule type="containsText" dxfId="37" priority="35" operator="containsText" text="N:">
      <formula>NOT(ISERROR(SEARCH("N:",K2)))</formula>
    </cfRule>
    <cfRule type="containsText" dxfId="36" priority="36" operator="containsText" text="Y:">
      <formula>NOT(ISERROR(SEARCH("Y:",K2)))</formula>
    </cfRule>
  </conditionalFormatting>
  <conditionalFormatting sqref="K3">
    <cfRule type="containsText" dxfId="35" priority="31" operator="containsText" text="M:">
      <formula>NOT(ISERROR(SEARCH("M:",K3)))</formula>
    </cfRule>
    <cfRule type="containsText" dxfId="34" priority="32" operator="containsText" text="N:">
      <formula>NOT(ISERROR(SEARCH("N:",K3)))</formula>
    </cfRule>
    <cfRule type="containsText" dxfId="33" priority="33" operator="containsText" text="Y:">
      <formula>NOT(ISERROR(SEARCH("Y:",K3)))</formula>
    </cfRule>
  </conditionalFormatting>
  <conditionalFormatting sqref="K5">
    <cfRule type="containsText" dxfId="32" priority="28" operator="containsText" text="M:">
      <formula>NOT(ISERROR(SEARCH("M:",K5)))</formula>
    </cfRule>
    <cfRule type="containsText" dxfId="31" priority="29" operator="containsText" text="N:">
      <formula>NOT(ISERROR(SEARCH("N:",K5)))</formula>
    </cfRule>
    <cfRule type="containsText" dxfId="30" priority="30" operator="containsText" text="Y:">
      <formula>NOT(ISERROR(SEARCH("Y:",K5)))</formula>
    </cfRule>
  </conditionalFormatting>
  <conditionalFormatting sqref="K7">
    <cfRule type="containsText" dxfId="29" priority="7" operator="containsText" text="R:">
      <formula>NOT(ISERROR(SEARCH("R:",K7)))</formula>
    </cfRule>
    <cfRule type="containsText" dxfId="28" priority="8" operator="containsText" text="A:">
      <formula>NOT(ISERROR(SEARCH("A:",K7)))</formula>
    </cfRule>
    <cfRule type="containsText" dxfId="27" priority="9" operator="containsText" text="F:">
      <formula>NOT(ISERROR(SEARCH("F:",K7)))</formula>
    </cfRule>
    <cfRule type="containsText" dxfId="26" priority="10" operator="containsText" text="M:">
      <formula>NOT(ISERROR(SEARCH("M:",K7)))</formula>
    </cfRule>
    <cfRule type="containsText" dxfId="25" priority="11" operator="containsText" text="N:">
      <formula>NOT(ISERROR(SEARCH("N:",K7)))</formula>
    </cfRule>
    <cfRule type="containsText" dxfId="24" priority="12" operator="containsText" text="Y:">
      <formula>NOT(ISERROR(SEARCH("Y:",K7)))</formula>
    </cfRule>
  </conditionalFormatting>
  <conditionalFormatting sqref="K4">
    <cfRule type="containsText" dxfId="23" priority="19" operator="containsText" text="R:">
      <formula>NOT(ISERROR(SEARCH("R:",K4)))</formula>
    </cfRule>
    <cfRule type="containsText" dxfId="22" priority="20" operator="containsText" text="A:">
      <formula>NOT(ISERROR(SEARCH("A:",K4)))</formula>
    </cfRule>
    <cfRule type="containsText" dxfId="21" priority="21" operator="containsText" text="F:">
      <formula>NOT(ISERROR(SEARCH("F:",K4)))</formula>
    </cfRule>
    <cfRule type="containsText" dxfId="20" priority="22" operator="containsText" text="M:">
      <formula>NOT(ISERROR(SEARCH("M:",K4)))</formula>
    </cfRule>
    <cfRule type="containsText" dxfId="19" priority="23" operator="containsText" text="N:">
      <formula>NOT(ISERROR(SEARCH("N:",K4)))</formula>
    </cfRule>
    <cfRule type="containsText" dxfId="18" priority="24" operator="containsText" text="Y:">
      <formula>NOT(ISERROR(SEARCH("Y:",K4)))</formula>
    </cfRule>
  </conditionalFormatting>
  <conditionalFormatting sqref="K6">
    <cfRule type="containsText" dxfId="17" priority="13" operator="containsText" text="R:">
      <formula>NOT(ISERROR(SEARCH("R:",K6)))</formula>
    </cfRule>
    <cfRule type="containsText" dxfId="16" priority="14" operator="containsText" text="A:">
      <formula>NOT(ISERROR(SEARCH("A:",K6)))</formula>
    </cfRule>
    <cfRule type="containsText" dxfId="15" priority="15" operator="containsText" text="F:">
      <formula>NOT(ISERROR(SEARCH("F:",K6)))</formula>
    </cfRule>
    <cfRule type="containsText" dxfId="14" priority="16" operator="containsText" text="M:">
      <formula>NOT(ISERROR(SEARCH("M:",K6)))</formula>
    </cfRule>
    <cfRule type="containsText" dxfId="13" priority="17" operator="containsText" text="N:">
      <formula>NOT(ISERROR(SEARCH("N:",K6)))</formula>
    </cfRule>
    <cfRule type="containsText" dxfId="12" priority="18" operator="containsText" text="Y:">
      <formula>NOT(ISERROR(SEARCH("Y:",K6)))</formula>
    </cfRule>
  </conditionalFormatting>
  <conditionalFormatting sqref="F4:F5">
    <cfRule type="containsText" dxfId="11" priority="1" operator="containsText" text="R:">
      <formula>NOT(ISERROR(SEARCH("R:",F4)))</formula>
    </cfRule>
    <cfRule type="containsText" dxfId="10" priority="2" operator="containsText" text="A:">
      <formula>NOT(ISERROR(SEARCH("A:",F4)))</formula>
    </cfRule>
    <cfRule type="containsText" dxfId="9" priority="3" operator="containsText" text="F:">
      <formula>NOT(ISERROR(SEARCH("F:",F4)))</formula>
    </cfRule>
    <cfRule type="containsText" dxfId="8" priority="4" operator="containsText" text="M:">
      <formula>NOT(ISERROR(SEARCH("M:",F4)))</formula>
    </cfRule>
    <cfRule type="containsText" dxfId="7" priority="5" operator="containsText" text="N:">
      <formula>NOT(ISERROR(SEARCH("N:",F4)))</formula>
    </cfRule>
    <cfRule type="containsText" dxfId="6" priority="6" operator="containsText" text="Y:">
      <formula>NOT(ISERROR(SEARCH("Y:",F4)))</formula>
    </cfRule>
  </conditionalFormatting>
  <hyperlinks>
    <hyperlink ref="A1" location="Index!A1" display="i" xr:uid="{F054521F-F671-4E1F-8F50-1F922C8241DA}"/>
  </hyperlinks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46013-C13B-4CEE-B526-596AF120BE40}">
  <dimension ref="A1:L14"/>
  <sheetViews>
    <sheetView workbookViewId="0">
      <pane ySplit="1" topLeftCell="A2" activePane="bottomLeft" state="frozen"/>
      <selection pane="bottomLeft" activeCell="F15" sqref="F15"/>
    </sheetView>
  </sheetViews>
  <sheetFormatPr defaultColWidth="8.88671875" defaultRowHeight="19.8" x14ac:dyDescent="0.55000000000000004"/>
  <cols>
    <col min="1" max="1" width="4.5546875" style="7" customWidth="1"/>
    <col min="2" max="2" width="21.88671875" style="7" customWidth="1"/>
    <col min="3" max="3" width="25.33203125" style="7" customWidth="1"/>
    <col min="4" max="5" width="13.5546875" style="7" customWidth="1"/>
    <col min="6" max="6" width="18.6640625" style="7" customWidth="1"/>
    <col min="7" max="7" width="14.88671875" style="7" customWidth="1"/>
    <col min="8" max="8" width="18.109375" style="7" customWidth="1"/>
    <col min="9" max="9" width="20.21875" style="7" customWidth="1"/>
    <col min="10" max="10" width="2.6640625" style="7" customWidth="1"/>
    <col min="11" max="11" width="8.88671875" style="7"/>
    <col min="12" max="12" width="32.44140625" style="7" customWidth="1"/>
    <col min="13" max="16384" width="8.88671875" style="7"/>
  </cols>
  <sheetData>
    <row r="1" spans="1:12" ht="22.8" thickBot="1" x14ac:dyDescent="0.6">
      <c r="A1" s="33" t="s">
        <v>31</v>
      </c>
      <c r="B1" s="174" t="s">
        <v>12</v>
      </c>
      <c r="C1" s="175" t="s">
        <v>91</v>
      </c>
      <c r="D1" s="175" t="s">
        <v>7</v>
      </c>
      <c r="E1" s="175" t="s">
        <v>92</v>
      </c>
      <c r="F1" s="175" t="s">
        <v>93</v>
      </c>
      <c r="G1" s="175" t="s">
        <v>94</v>
      </c>
      <c r="H1" s="175" t="s">
        <v>97</v>
      </c>
      <c r="I1" s="176" t="s">
        <v>95</v>
      </c>
    </row>
    <row r="2" spans="1:12" x14ac:dyDescent="0.55000000000000004">
      <c r="B2" s="177" t="s">
        <v>98</v>
      </c>
      <c r="C2" s="178"/>
      <c r="D2" s="179"/>
      <c r="E2" s="180"/>
      <c r="F2" s="181"/>
      <c r="G2" s="178"/>
      <c r="H2" s="178"/>
      <c r="I2" s="182"/>
      <c r="K2" s="183" t="s">
        <v>96</v>
      </c>
      <c r="L2" s="184"/>
    </row>
    <row r="3" spans="1:12" x14ac:dyDescent="0.55000000000000004">
      <c r="B3" s="185"/>
      <c r="C3" s="186"/>
      <c r="D3" s="187"/>
      <c r="E3" s="186"/>
      <c r="F3" s="186"/>
      <c r="G3" s="186"/>
      <c r="H3" s="186"/>
      <c r="I3" s="188"/>
      <c r="K3" s="189"/>
      <c r="L3" s="190"/>
    </row>
    <row r="4" spans="1:12" x14ac:dyDescent="0.55000000000000004">
      <c r="B4" s="185"/>
      <c r="C4" s="186"/>
      <c r="D4" s="164"/>
      <c r="E4" s="186"/>
      <c r="F4" s="191"/>
      <c r="G4" s="186"/>
      <c r="H4" s="186"/>
      <c r="I4" s="192"/>
      <c r="K4" s="189"/>
      <c r="L4" s="190"/>
    </row>
    <row r="5" spans="1:12" ht="20.399999999999999" thickBot="1" x14ac:dyDescent="0.6">
      <c r="B5" s="185"/>
      <c r="C5" s="186"/>
      <c r="D5" s="186"/>
      <c r="E5" s="186"/>
      <c r="F5" s="186"/>
      <c r="G5" s="186"/>
      <c r="H5" s="186"/>
      <c r="I5" s="188"/>
      <c r="K5" s="193"/>
      <c r="L5" s="194"/>
    </row>
    <row r="6" spans="1:12" x14ac:dyDescent="0.55000000000000004">
      <c r="B6" s="185"/>
      <c r="C6" s="186"/>
      <c r="D6" s="186"/>
      <c r="E6" s="186"/>
      <c r="F6" s="186"/>
      <c r="G6" s="186"/>
      <c r="H6" s="186"/>
      <c r="I6" s="188"/>
    </row>
    <row r="7" spans="1:12" x14ac:dyDescent="0.55000000000000004">
      <c r="B7" s="185"/>
      <c r="C7" s="186"/>
      <c r="D7" s="186"/>
      <c r="E7" s="186"/>
      <c r="F7" s="186"/>
      <c r="G7" s="186"/>
      <c r="H7" s="186"/>
      <c r="I7" s="188"/>
    </row>
    <row r="8" spans="1:12" x14ac:dyDescent="0.55000000000000004">
      <c r="B8" s="185"/>
      <c r="C8" s="186"/>
      <c r="D8" s="186"/>
      <c r="E8" s="186"/>
      <c r="F8" s="186"/>
      <c r="G8" s="186"/>
      <c r="H8" s="186"/>
      <c r="I8" s="188"/>
    </row>
    <row r="9" spans="1:12" x14ac:dyDescent="0.55000000000000004">
      <c r="B9" s="185"/>
      <c r="C9" s="186"/>
      <c r="D9" s="186"/>
      <c r="E9" s="186"/>
      <c r="F9" s="186"/>
      <c r="G9" s="186"/>
      <c r="H9" s="186"/>
      <c r="I9" s="188"/>
    </row>
    <row r="10" spans="1:12" x14ac:dyDescent="0.55000000000000004">
      <c r="B10" s="185"/>
      <c r="C10" s="186"/>
      <c r="D10" s="186"/>
      <c r="E10" s="186"/>
      <c r="F10" s="186"/>
      <c r="G10" s="186"/>
      <c r="H10" s="186"/>
      <c r="I10" s="188"/>
    </row>
    <row r="11" spans="1:12" x14ac:dyDescent="0.55000000000000004">
      <c r="B11" s="185"/>
      <c r="C11" s="186"/>
      <c r="D11" s="186"/>
      <c r="E11" s="186"/>
      <c r="F11" s="186"/>
      <c r="G11" s="186"/>
      <c r="H11" s="186"/>
      <c r="I11" s="188"/>
    </row>
    <row r="12" spans="1:12" x14ac:dyDescent="0.55000000000000004">
      <c r="B12" s="185"/>
      <c r="C12" s="186"/>
      <c r="D12" s="186"/>
      <c r="E12" s="186"/>
      <c r="F12" s="186"/>
      <c r="G12" s="186"/>
      <c r="H12" s="186"/>
      <c r="I12" s="188"/>
    </row>
    <row r="13" spans="1:12" x14ac:dyDescent="0.55000000000000004">
      <c r="B13" s="185"/>
      <c r="C13" s="186"/>
      <c r="D13" s="186"/>
      <c r="E13" s="186"/>
      <c r="F13" s="186"/>
      <c r="G13" s="186"/>
      <c r="H13" s="186"/>
      <c r="I13" s="188"/>
    </row>
    <row r="14" spans="1:12" ht="20.399999999999999" thickBot="1" x14ac:dyDescent="0.6">
      <c r="B14" s="195"/>
      <c r="C14" s="196"/>
      <c r="D14" s="196"/>
      <c r="E14" s="196"/>
      <c r="F14" s="196"/>
      <c r="G14" s="196"/>
      <c r="H14" s="196"/>
      <c r="I14" s="197"/>
    </row>
  </sheetData>
  <mergeCells count="1">
    <mergeCell ref="K2:L5"/>
  </mergeCells>
  <conditionalFormatting sqref="G2:I14">
    <cfRule type="containsText" dxfId="5" priority="1" operator="containsText" text="R:">
      <formula>NOT(ISERROR(SEARCH("R:",G2)))</formula>
    </cfRule>
    <cfRule type="containsText" dxfId="4" priority="2" operator="containsText" text="A:">
      <formula>NOT(ISERROR(SEARCH("A:",G2)))</formula>
    </cfRule>
    <cfRule type="containsText" dxfId="3" priority="3" operator="containsText" text="F:">
      <formula>NOT(ISERROR(SEARCH("F:",G2)))</formula>
    </cfRule>
    <cfRule type="containsText" dxfId="2" priority="4" operator="containsText" text="M:">
      <formula>NOT(ISERROR(SEARCH("M:",G2)))</formula>
    </cfRule>
    <cfRule type="containsText" dxfId="1" priority="5" operator="containsText" text="N:">
      <formula>NOT(ISERROR(SEARCH("N:",G2)))</formula>
    </cfRule>
    <cfRule type="containsText" dxfId="0" priority="6" operator="containsText" text="Y:">
      <formula>NOT(ISERROR(SEARCH("Y:",G2)))</formula>
    </cfRule>
  </conditionalFormatting>
  <hyperlinks>
    <hyperlink ref="A1" location="Index!A1" display="i" xr:uid="{D456AEDE-352B-4EB0-8158-5C900FDE966D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Index</vt:lpstr>
      <vt:lpstr>Active Submissions</vt:lpstr>
      <vt:lpstr>Active Submissions List</vt:lpstr>
      <vt:lpstr>Query Submissions</vt:lpstr>
      <vt:lpstr>Agent Reference</vt:lpstr>
      <vt:lpstr>Submission Planner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Penland</dc:creator>
  <cp:lastModifiedBy>Alex Penland</cp:lastModifiedBy>
  <dcterms:created xsi:type="dcterms:W3CDTF">2017-12-16T19:18:26Z</dcterms:created>
  <dcterms:modified xsi:type="dcterms:W3CDTF">2021-08-18T19:04:26Z</dcterms:modified>
</cp:coreProperties>
</file>